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07472F8E-D49A-46C3-8B2E-4B6039948694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er3zF2iXgzdufw6GjML90mLhwcw=="/>
    </ext>
  </extLst>
</workbook>
</file>

<file path=xl/calcChain.xml><?xml version="1.0" encoding="utf-8"?>
<calcChain xmlns="http://schemas.openxmlformats.org/spreadsheetml/2006/main">
  <c r="K190" i="1" l="1"/>
  <c r="J190" i="1"/>
  <c r="I190" i="1"/>
  <c r="K177" i="1"/>
  <c r="J177" i="1"/>
  <c r="I177" i="1"/>
  <c r="K176" i="1"/>
  <c r="J176" i="1"/>
  <c r="I176" i="1"/>
  <c r="M172" i="1"/>
  <c r="L172" i="1"/>
  <c r="K172" i="1"/>
  <c r="J172" i="1"/>
  <c r="I172" i="1"/>
  <c r="M159" i="1"/>
  <c r="L159" i="1"/>
  <c r="K159" i="1"/>
  <c r="J159" i="1"/>
  <c r="I159" i="1"/>
  <c r="M158" i="1"/>
  <c r="L158" i="1"/>
  <c r="K158" i="1"/>
  <c r="J158" i="1"/>
  <c r="I158" i="1"/>
  <c r="M154" i="1"/>
  <c r="L154" i="1"/>
  <c r="K154" i="1"/>
  <c r="J154" i="1"/>
  <c r="I154" i="1"/>
  <c r="H152" i="1"/>
  <c r="G152" i="1"/>
  <c r="F152" i="1"/>
  <c r="H151" i="1"/>
  <c r="G151" i="1"/>
  <c r="F151" i="1"/>
  <c r="H150" i="1"/>
  <c r="G150" i="1"/>
  <c r="F150" i="1"/>
  <c r="H149" i="1"/>
  <c r="G149" i="1"/>
  <c r="F149" i="1"/>
  <c r="H148" i="1"/>
  <c r="G148" i="1"/>
  <c r="F148" i="1"/>
  <c r="H147" i="1"/>
  <c r="G147" i="1"/>
  <c r="F147" i="1"/>
  <c r="H146" i="1"/>
  <c r="G146" i="1"/>
  <c r="F146" i="1"/>
  <c r="H145" i="1"/>
  <c r="G145" i="1"/>
  <c r="F145" i="1"/>
  <c r="H144" i="1"/>
  <c r="G144" i="1"/>
  <c r="F144" i="1"/>
  <c r="H143" i="1"/>
  <c r="G143" i="1"/>
  <c r="F143" i="1"/>
  <c r="H142" i="1"/>
  <c r="G142" i="1"/>
  <c r="F142" i="1"/>
  <c r="M141" i="1"/>
  <c r="L141" i="1"/>
  <c r="K141" i="1"/>
  <c r="J141" i="1"/>
  <c r="I141" i="1"/>
  <c r="M140" i="1"/>
  <c r="L140" i="1"/>
  <c r="K140" i="1"/>
  <c r="J140" i="1"/>
  <c r="I140" i="1"/>
  <c r="M136" i="1"/>
  <c r="L136" i="1"/>
  <c r="K136" i="1"/>
  <c r="J136" i="1"/>
  <c r="I136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M123" i="1"/>
  <c r="L123" i="1"/>
  <c r="K123" i="1"/>
  <c r="J123" i="1"/>
  <c r="I123" i="1"/>
  <c r="M122" i="1"/>
  <c r="L122" i="1"/>
  <c r="K122" i="1"/>
  <c r="J122" i="1"/>
  <c r="I122" i="1"/>
  <c r="M118" i="1"/>
  <c r="L118" i="1"/>
  <c r="K118" i="1"/>
  <c r="J118" i="1"/>
  <c r="I118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M105" i="1"/>
  <c r="L105" i="1"/>
  <c r="K105" i="1"/>
  <c r="J105" i="1"/>
  <c r="I105" i="1"/>
  <c r="M104" i="1"/>
  <c r="L104" i="1"/>
  <c r="K104" i="1"/>
  <c r="J104" i="1"/>
  <c r="I104" i="1"/>
  <c r="M100" i="1"/>
  <c r="L100" i="1"/>
  <c r="K100" i="1"/>
  <c r="J100" i="1"/>
  <c r="I100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M87" i="1"/>
  <c r="L87" i="1"/>
  <c r="K87" i="1"/>
  <c r="J87" i="1"/>
  <c r="I87" i="1"/>
  <c r="M86" i="1"/>
  <c r="L86" i="1"/>
  <c r="K86" i="1"/>
  <c r="J86" i="1"/>
  <c r="I86" i="1"/>
  <c r="M82" i="1"/>
  <c r="L82" i="1"/>
  <c r="K82" i="1"/>
  <c r="J82" i="1"/>
  <c r="I82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M69" i="1"/>
  <c r="L69" i="1"/>
  <c r="K69" i="1"/>
  <c r="J69" i="1"/>
  <c r="I69" i="1"/>
  <c r="M68" i="1"/>
  <c r="L68" i="1"/>
  <c r="K68" i="1"/>
  <c r="J68" i="1"/>
  <c r="I68" i="1"/>
  <c r="M64" i="1"/>
  <c r="L64" i="1"/>
  <c r="K64" i="1"/>
  <c r="J64" i="1"/>
  <c r="I64" i="1"/>
  <c r="H62" i="1"/>
  <c r="H188" i="1" s="1"/>
  <c r="G62" i="1"/>
  <c r="G188" i="1" s="1"/>
  <c r="F62" i="1"/>
  <c r="F188" i="1" s="1"/>
  <c r="H61" i="1"/>
  <c r="H187" i="1" s="1"/>
  <c r="G61" i="1"/>
  <c r="G187" i="1" s="1"/>
  <c r="F61" i="1"/>
  <c r="F187" i="1" s="1"/>
  <c r="H60" i="1"/>
  <c r="H186" i="1" s="1"/>
  <c r="G60" i="1"/>
  <c r="G186" i="1" s="1"/>
  <c r="F60" i="1"/>
  <c r="F186" i="1" s="1"/>
  <c r="H59" i="1"/>
  <c r="H185" i="1" s="1"/>
  <c r="G59" i="1"/>
  <c r="G185" i="1" s="1"/>
  <c r="F59" i="1"/>
  <c r="F185" i="1" s="1"/>
  <c r="H58" i="1"/>
  <c r="H184" i="1" s="1"/>
  <c r="G58" i="1"/>
  <c r="G184" i="1" s="1"/>
  <c r="F58" i="1"/>
  <c r="F184" i="1" s="1"/>
  <c r="H57" i="1"/>
  <c r="H183" i="1" s="1"/>
  <c r="G57" i="1"/>
  <c r="G183" i="1" s="1"/>
  <c r="F57" i="1"/>
  <c r="F183" i="1" s="1"/>
  <c r="H56" i="1"/>
  <c r="H182" i="1" s="1"/>
  <c r="G56" i="1"/>
  <c r="G182" i="1" s="1"/>
  <c r="F56" i="1"/>
  <c r="F182" i="1" s="1"/>
  <c r="H55" i="1"/>
  <c r="H181" i="1" s="1"/>
  <c r="G55" i="1"/>
  <c r="G181" i="1" s="1"/>
  <c r="F55" i="1"/>
  <c r="F181" i="1" s="1"/>
  <c r="H54" i="1"/>
  <c r="H180" i="1" s="1"/>
  <c r="G54" i="1"/>
  <c r="G180" i="1" s="1"/>
  <c r="F54" i="1"/>
  <c r="F180" i="1" s="1"/>
  <c r="H53" i="1"/>
  <c r="H179" i="1" s="1"/>
  <c r="G53" i="1"/>
  <c r="G179" i="1" s="1"/>
  <c r="F53" i="1"/>
  <c r="F179" i="1" s="1"/>
  <c r="H52" i="1"/>
  <c r="H178" i="1" s="1"/>
  <c r="G52" i="1"/>
  <c r="G178" i="1" s="1"/>
  <c r="F52" i="1"/>
  <c r="F178" i="1" s="1"/>
  <c r="M51" i="1"/>
  <c r="L51" i="1"/>
  <c r="K51" i="1"/>
  <c r="J51" i="1"/>
  <c r="I51" i="1"/>
  <c r="M50" i="1"/>
  <c r="L50" i="1"/>
  <c r="K50" i="1"/>
  <c r="J50" i="1"/>
  <c r="I50" i="1"/>
  <c r="M46" i="1"/>
  <c r="L46" i="1"/>
  <c r="K46" i="1"/>
  <c r="J46" i="1"/>
  <c r="I46" i="1"/>
  <c r="H44" i="1"/>
  <c r="H170" i="1" s="1"/>
  <c r="G44" i="1"/>
  <c r="G170" i="1" s="1"/>
  <c r="F44" i="1"/>
  <c r="F170" i="1" s="1"/>
  <c r="H43" i="1"/>
  <c r="H169" i="1" s="1"/>
  <c r="G43" i="1"/>
  <c r="G169" i="1" s="1"/>
  <c r="F43" i="1"/>
  <c r="F169" i="1" s="1"/>
  <c r="H42" i="1"/>
  <c r="H168" i="1" s="1"/>
  <c r="G42" i="1"/>
  <c r="G168" i="1" s="1"/>
  <c r="F42" i="1"/>
  <c r="F168" i="1" s="1"/>
  <c r="H41" i="1"/>
  <c r="H167" i="1" s="1"/>
  <c r="G41" i="1"/>
  <c r="G167" i="1" s="1"/>
  <c r="F41" i="1"/>
  <c r="F167" i="1" s="1"/>
  <c r="H40" i="1"/>
  <c r="H166" i="1" s="1"/>
  <c r="G40" i="1"/>
  <c r="G166" i="1" s="1"/>
  <c r="F40" i="1"/>
  <c r="F166" i="1" s="1"/>
  <c r="H39" i="1"/>
  <c r="H165" i="1" s="1"/>
  <c r="G39" i="1"/>
  <c r="G165" i="1" s="1"/>
  <c r="F39" i="1"/>
  <c r="F165" i="1" s="1"/>
  <c r="H38" i="1"/>
  <c r="H164" i="1" s="1"/>
  <c r="G38" i="1"/>
  <c r="G164" i="1" s="1"/>
  <c r="F38" i="1"/>
  <c r="F164" i="1" s="1"/>
  <c r="H37" i="1"/>
  <c r="H163" i="1" s="1"/>
  <c r="G37" i="1"/>
  <c r="G163" i="1" s="1"/>
  <c r="F37" i="1"/>
  <c r="F163" i="1" s="1"/>
  <c r="H36" i="1"/>
  <c r="H162" i="1" s="1"/>
  <c r="G36" i="1"/>
  <c r="G162" i="1" s="1"/>
  <c r="F36" i="1"/>
  <c r="F162" i="1" s="1"/>
  <c r="H35" i="1"/>
  <c r="H161" i="1" s="1"/>
  <c r="G35" i="1"/>
  <c r="G161" i="1" s="1"/>
  <c r="F35" i="1"/>
  <c r="F161" i="1" s="1"/>
  <c r="D35" i="1"/>
  <c r="H34" i="1"/>
  <c r="H160" i="1" s="1"/>
  <c r="G34" i="1"/>
  <c r="G160" i="1" s="1"/>
  <c r="F34" i="1"/>
  <c r="F160" i="1" s="1"/>
  <c r="M33" i="1"/>
  <c r="L33" i="1"/>
  <c r="K33" i="1"/>
  <c r="J33" i="1"/>
  <c r="I33" i="1"/>
  <c r="M32" i="1"/>
  <c r="L32" i="1"/>
  <c r="K32" i="1"/>
  <c r="J32" i="1"/>
  <c r="I32" i="1"/>
  <c r="M28" i="1"/>
  <c r="L28" i="1"/>
  <c r="K28" i="1"/>
  <c r="J28" i="1"/>
  <c r="I28" i="1"/>
  <c r="O17" i="1"/>
  <c r="D161" i="1" s="1"/>
  <c r="A17" i="1"/>
  <c r="M15" i="1"/>
  <c r="L15" i="1"/>
  <c r="K15" i="1"/>
  <c r="J15" i="1"/>
  <c r="I15" i="1"/>
  <c r="M14" i="1"/>
  <c r="L14" i="1"/>
  <c r="K14" i="1"/>
  <c r="J14" i="1"/>
  <c r="I14" i="1"/>
  <c r="C17" i="1" l="1"/>
  <c r="D53" i="1"/>
  <c r="D17" i="1"/>
  <c r="R17" i="1"/>
  <c r="O18" i="1"/>
  <c r="A18" i="1" s="1"/>
  <c r="E17" i="1"/>
  <c r="S17" i="1"/>
  <c r="A35" i="1"/>
  <c r="E35" i="1"/>
  <c r="D71" i="1"/>
  <c r="B17" i="1"/>
  <c r="B35" i="1"/>
  <c r="D89" i="1"/>
  <c r="D90" i="1" s="1"/>
  <c r="A179" i="1"/>
  <c r="C161" i="1"/>
  <c r="C143" i="1"/>
  <c r="B161" i="1"/>
  <c r="B143" i="1"/>
  <c r="C179" i="1"/>
  <c r="E161" i="1"/>
  <c r="A161" i="1"/>
  <c r="A162" i="1" s="1"/>
  <c r="E143" i="1"/>
  <c r="A143" i="1"/>
  <c r="B179" i="1"/>
  <c r="E125" i="1"/>
  <c r="E126" i="1" s="1"/>
  <c r="A125" i="1"/>
  <c r="E107" i="1"/>
  <c r="A107" i="1"/>
  <c r="A108" i="1" s="1"/>
  <c r="D143" i="1"/>
  <c r="D144" i="1" s="1"/>
  <c r="D125" i="1"/>
  <c r="D107" i="1"/>
  <c r="C125" i="1"/>
  <c r="C107" i="1"/>
  <c r="C89" i="1"/>
  <c r="C71" i="1"/>
  <c r="C53" i="1"/>
  <c r="C54" i="1" s="1"/>
  <c r="B89" i="1"/>
  <c r="B90" i="1" s="1"/>
  <c r="B71" i="1"/>
  <c r="B53" i="1"/>
  <c r="B125" i="1"/>
  <c r="E89" i="1"/>
  <c r="A89" i="1"/>
  <c r="E71" i="1"/>
  <c r="A71" i="1"/>
  <c r="A72" i="1" s="1"/>
  <c r="E53" i="1"/>
  <c r="E54" i="1" s="1"/>
  <c r="A53" i="1"/>
  <c r="C35" i="1"/>
  <c r="B107" i="1"/>
  <c r="E162" i="1" l="1"/>
  <c r="E163" i="1" s="1"/>
  <c r="O19" i="1"/>
  <c r="A19" i="1" s="1"/>
  <c r="E72" i="1"/>
  <c r="E73" i="1" s="1"/>
  <c r="E108" i="1"/>
  <c r="E109" i="1" s="1"/>
  <c r="C180" i="1"/>
  <c r="C181" i="1" s="1"/>
  <c r="C182" i="1" s="1"/>
  <c r="B18" i="1"/>
  <c r="B19" i="1" s="1"/>
  <c r="S18" i="1"/>
  <c r="A109" i="1"/>
  <c r="B36" i="1"/>
  <c r="B37" i="1" s="1"/>
  <c r="D36" i="1"/>
  <c r="D37" i="1" s="1"/>
  <c r="D38" i="1" s="1"/>
  <c r="C72" i="1"/>
  <c r="C73" i="1" s="1"/>
  <c r="A90" i="1"/>
  <c r="A91" i="1" s="1"/>
  <c r="A92" i="1" s="1"/>
  <c r="C90" i="1"/>
  <c r="C91" i="1" s="1"/>
  <c r="A126" i="1"/>
  <c r="A127" i="1" s="1"/>
  <c r="B144" i="1"/>
  <c r="D72" i="1"/>
  <c r="D73" i="1" s="1"/>
  <c r="D162" i="1"/>
  <c r="D163" i="1" s="1"/>
  <c r="E127" i="1"/>
  <c r="E128" i="1" s="1"/>
  <c r="A163" i="1"/>
  <c r="C108" i="1"/>
  <c r="C109" i="1" s="1"/>
  <c r="E36" i="1"/>
  <c r="E37" i="1" s="1"/>
  <c r="B108" i="1"/>
  <c r="B109" i="1" s="1"/>
  <c r="B126" i="1"/>
  <c r="B127" i="1" s="1"/>
  <c r="C126" i="1"/>
  <c r="C127" i="1" s="1"/>
  <c r="B180" i="1"/>
  <c r="B181" i="1" s="1"/>
  <c r="C144" i="1"/>
  <c r="C145" i="1" s="1"/>
  <c r="A36" i="1"/>
  <c r="A37" i="1" s="1"/>
  <c r="D54" i="1"/>
  <c r="D55" i="1" s="1"/>
  <c r="D56" i="1" s="1"/>
  <c r="D91" i="1"/>
  <c r="R18" i="1"/>
  <c r="E90" i="1"/>
  <c r="E91" i="1" s="1"/>
  <c r="B162" i="1"/>
  <c r="B163" i="1" s="1"/>
  <c r="C36" i="1"/>
  <c r="C37" i="1" s="1"/>
  <c r="B54" i="1"/>
  <c r="B55" i="1" s="1"/>
  <c r="B56" i="1" s="1"/>
  <c r="D108" i="1"/>
  <c r="D109" i="1" s="1"/>
  <c r="A144" i="1"/>
  <c r="A145" i="1" s="1"/>
  <c r="A146" i="1" s="1"/>
  <c r="C162" i="1"/>
  <c r="C163" i="1" s="1"/>
  <c r="C18" i="1"/>
  <c r="C19" i="1" s="1"/>
  <c r="D145" i="1"/>
  <c r="C55" i="1"/>
  <c r="D18" i="1"/>
  <c r="D19" i="1" s="1"/>
  <c r="A54" i="1"/>
  <c r="A55" i="1" s="1"/>
  <c r="A56" i="1" s="1"/>
  <c r="B72" i="1"/>
  <c r="B73" i="1" s="1"/>
  <c r="B74" i="1" s="1"/>
  <c r="D126" i="1"/>
  <c r="D127" i="1" s="1"/>
  <c r="D128" i="1" s="1"/>
  <c r="E144" i="1"/>
  <c r="E145" i="1" s="1"/>
  <c r="A180" i="1"/>
  <c r="A181" i="1" s="1"/>
  <c r="A182" i="1" s="1"/>
  <c r="E18" i="1"/>
  <c r="E19" i="1" s="1"/>
  <c r="C20" i="1"/>
  <c r="C56" i="1"/>
  <c r="E164" i="1"/>
  <c r="S19" i="1"/>
  <c r="O20" i="1"/>
  <c r="D146" i="1" s="1"/>
  <c r="R19" i="1"/>
  <c r="E74" i="1"/>
  <c r="C74" i="1"/>
  <c r="D110" i="1"/>
  <c r="E110" i="1"/>
  <c r="B20" i="1"/>
  <c r="E92" i="1"/>
  <c r="C110" i="1"/>
  <c r="C38" i="1"/>
  <c r="C92" i="1"/>
  <c r="A128" i="1"/>
  <c r="E146" i="1"/>
  <c r="E20" i="1"/>
  <c r="D164" i="1"/>
  <c r="D20" i="1"/>
  <c r="C164" i="1" l="1"/>
  <c r="B164" i="1"/>
  <c r="D74" i="1"/>
  <c r="B145" i="1"/>
  <c r="B146" i="1" s="1"/>
  <c r="E55" i="1"/>
  <c r="A73" i="1"/>
  <c r="B91" i="1"/>
  <c r="B92" i="1" s="1"/>
  <c r="A38" i="1"/>
  <c r="B182" i="1"/>
  <c r="B128" i="1"/>
  <c r="A20" i="1"/>
  <c r="A164" i="1"/>
  <c r="B38" i="1"/>
  <c r="A110" i="1"/>
  <c r="A111" i="1" s="1"/>
  <c r="A74" i="1"/>
  <c r="E38" i="1"/>
  <c r="O21" i="1"/>
  <c r="R20" i="1"/>
  <c r="S20" i="1"/>
  <c r="C146" i="1"/>
  <c r="C128" i="1"/>
  <c r="C129" i="1" s="1"/>
  <c r="B110" i="1"/>
  <c r="D92" i="1"/>
  <c r="E56" i="1"/>
  <c r="B165" i="1" l="1"/>
  <c r="D57" i="1"/>
  <c r="D165" i="1"/>
  <c r="C165" i="1"/>
  <c r="C75" i="1"/>
  <c r="C147" i="1"/>
  <c r="C21" i="1"/>
  <c r="C22" i="1" s="1"/>
  <c r="B183" i="1"/>
  <c r="D93" i="1"/>
  <c r="E111" i="1"/>
  <c r="E147" i="1"/>
  <c r="E148" i="1" s="1"/>
  <c r="B93" i="1"/>
  <c r="E39" i="1"/>
  <c r="E75" i="1"/>
  <c r="C93" i="1"/>
  <c r="C94" i="1" s="1"/>
  <c r="E165" i="1"/>
  <c r="A165" i="1"/>
  <c r="A39" i="1"/>
  <c r="E93" i="1"/>
  <c r="E94" i="1" s="1"/>
  <c r="S21" i="1"/>
  <c r="O22" i="1"/>
  <c r="R21" i="1"/>
  <c r="C39" i="1"/>
  <c r="D21" i="1"/>
  <c r="A129" i="1"/>
  <c r="A130" i="1" s="1"/>
  <c r="B129" i="1"/>
  <c r="B130" i="1" s="1"/>
  <c r="D129" i="1"/>
  <c r="E57" i="1"/>
  <c r="E129" i="1"/>
  <c r="E130" i="1" s="1"/>
  <c r="B75" i="1"/>
  <c r="B76" i="1" s="1"/>
  <c r="D75" i="1"/>
  <c r="B39" i="1"/>
  <c r="B57" i="1"/>
  <c r="B58" i="1" s="1"/>
  <c r="C57" i="1"/>
  <c r="C58" i="1" s="1"/>
  <c r="A93" i="1"/>
  <c r="C183" i="1"/>
  <c r="A183" i="1"/>
  <c r="A184" i="1" s="1"/>
  <c r="B111" i="1"/>
  <c r="B112" i="1" s="1"/>
  <c r="B21" i="1"/>
  <c r="E21" i="1"/>
  <c r="C111" i="1"/>
  <c r="C112" i="1" s="1"/>
  <c r="A75" i="1"/>
  <c r="A76" i="1" s="1"/>
  <c r="A147" i="1"/>
  <c r="A148" i="1" s="1"/>
  <c r="B147" i="1"/>
  <c r="D111" i="1"/>
  <c r="D112" i="1" s="1"/>
  <c r="A21" i="1"/>
  <c r="A22" i="1" s="1"/>
  <c r="D39" i="1"/>
  <c r="D40" i="1" s="1"/>
  <c r="A57" i="1"/>
  <c r="D147" i="1"/>
  <c r="D148" i="1" s="1"/>
  <c r="D166" i="1" l="1"/>
  <c r="S22" i="1"/>
  <c r="O23" i="1"/>
  <c r="B77" i="1" s="1"/>
  <c r="R22" i="1"/>
  <c r="A40" i="1"/>
  <c r="A41" i="1" s="1"/>
  <c r="E76" i="1"/>
  <c r="E77" i="1" s="1"/>
  <c r="E112" i="1"/>
  <c r="E113" i="1" s="1"/>
  <c r="C148" i="1"/>
  <c r="C149" i="1" s="1"/>
  <c r="D58" i="1"/>
  <c r="D59" i="1" s="1"/>
  <c r="A58" i="1"/>
  <c r="A59" i="1" s="1"/>
  <c r="B148" i="1"/>
  <c r="B149" i="1" s="1"/>
  <c r="E22" i="1"/>
  <c r="E23" i="1" s="1"/>
  <c r="C184" i="1"/>
  <c r="C185" i="1" s="1"/>
  <c r="B40" i="1"/>
  <c r="B41" i="1" s="1"/>
  <c r="E58" i="1"/>
  <c r="E59" i="1" s="1"/>
  <c r="D22" i="1"/>
  <c r="D23" i="1" s="1"/>
  <c r="A166" i="1"/>
  <c r="A167" i="1" s="1"/>
  <c r="E40" i="1"/>
  <c r="E41" i="1" s="1"/>
  <c r="D94" i="1"/>
  <c r="D95" i="1" s="1"/>
  <c r="C76" i="1"/>
  <c r="C77" i="1" s="1"/>
  <c r="A112" i="1"/>
  <c r="A113" i="1" s="1"/>
  <c r="A77" i="1"/>
  <c r="C59" i="1"/>
  <c r="B131" i="1"/>
  <c r="C95" i="1"/>
  <c r="C23" i="1"/>
  <c r="D149" i="1"/>
  <c r="C113" i="1"/>
  <c r="B59" i="1"/>
  <c r="D41" i="1"/>
  <c r="A149" i="1"/>
  <c r="B22" i="1"/>
  <c r="B23" i="1" s="1"/>
  <c r="A94" i="1"/>
  <c r="A95" i="1" s="1"/>
  <c r="D76" i="1"/>
  <c r="D77" i="1" s="1"/>
  <c r="D130" i="1"/>
  <c r="D131" i="1" s="1"/>
  <c r="C40" i="1"/>
  <c r="C41" i="1" s="1"/>
  <c r="C130" i="1"/>
  <c r="C131" i="1" s="1"/>
  <c r="E166" i="1"/>
  <c r="E167" i="1" s="1"/>
  <c r="B94" i="1"/>
  <c r="B95" i="1" s="1"/>
  <c r="B184" i="1"/>
  <c r="B185" i="1" s="1"/>
  <c r="C166" i="1"/>
  <c r="C167" i="1" s="1"/>
  <c r="B166" i="1"/>
  <c r="B167" i="1" s="1"/>
  <c r="D113" i="1" l="1"/>
  <c r="S23" i="1"/>
  <c r="O24" i="1"/>
  <c r="C60" i="1" s="1"/>
  <c r="R23" i="1"/>
  <c r="A185" i="1"/>
  <c r="E95" i="1"/>
  <c r="E168" i="1"/>
  <c r="C132" i="1"/>
  <c r="A114" i="1"/>
  <c r="A42" i="1"/>
  <c r="A131" i="1"/>
  <c r="D167" i="1"/>
  <c r="D168" i="1" s="1"/>
  <c r="B113" i="1"/>
  <c r="D78" i="1"/>
  <c r="B42" i="1"/>
  <c r="B186" i="1"/>
  <c r="B24" i="1"/>
  <c r="B132" i="1"/>
  <c r="D24" i="1"/>
  <c r="C150" i="1"/>
  <c r="E131" i="1"/>
  <c r="E149" i="1"/>
  <c r="E150" i="1" s="1"/>
  <c r="A23" i="1"/>
  <c r="O25" i="1" l="1"/>
  <c r="B133" i="1" s="1"/>
  <c r="R24" i="1"/>
  <c r="S24" i="1"/>
  <c r="E60" i="1"/>
  <c r="E61" i="1" s="1"/>
  <c r="A150" i="1"/>
  <c r="A151" i="1" s="1"/>
  <c r="E78" i="1"/>
  <c r="A24" i="1"/>
  <c r="E24" i="1"/>
  <c r="E25" i="1" s="1"/>
  <c r="C114" i="1"/>
  <c r="C115" i="1" s="1"/>
  <c r="B78" i="1"/>
  <c r="B114" i="1"/>
  <c r="D60" i="1"/>
  <c r="D61" i="1" s="1"/>
  <c r="C96" i="1"/>
  <c r="C97" i="1" s="1"/>
  <c r="D114" i="1"/>
  <c r="E96" i="1"/>
  <c r="D96" i="1"/>
  <c r="D97" i="1" s="1"/>
  <c r="D132" i="1"/>
  <c r="D133" i="1" s="1"/>
  <c r="A78" i="1"/>
  <c r="D25" i="1"/>
  <c r="B25" i="1"/>
  <c r="B96" i="1"/>
  <c r="D42" i="1"/>
  <c r="D43" i="1" s="1"/>
  <c r="B43" i="1"/>
  <c r="C186" i="1"/>
  <c r="B60" i="1"/>
  <c r="B61" i="1" s="1"/>
  <c r="A60" i="1"/>
  <c r="A61" i="1" s="1"/>
  <c r="A186" i="1"/>
  <c r="E114" i="1"/>
  <c r="E132" i="1"/>
  <c r="E133" i="1" s="1"/>
  <c r="C78" i="1"/>
  <c r="C79" i="1" s="1"/>
  <c r="C42" i="1"/>
  <c r="C24" i="1"/>
  <c r="A132" i="1"/>
  <c r="A133" i="1" s="1"/>
  <c r="A168" i="1"/>
  <c r="A169" i="1" s="1"/>
  <c r="A96" i="1"/>
  <c r="A97" i="1" s="1"/>
  <c r="E42" i="1"/>
  <c r="B150" i="1"/>
  <c r="B151" i="1" s="1"/>
  <c r="D150" i="1"/>
  <c r="D151" i="1" s="1"/>
  <c r="C168" i="1"/>
  <c r="C169" i="1" s="1"/>
  <c r="B168" i="1"/>
  <c r="B169" i="1" s="1"/>
  <c r="E169" i="1" l="1"/>
  <c r="D79" i="1"/>
  <c r="E43" i="1"/>
  <c r="C25" i="1"/>
  <c r="E115" i="1"/>
  <c r="C187" i="1"/>
  <c r="B97" i="1"/>
  <c r="E151" i="1"/>
  <c r="E97" i="1"/>
  <c r="B115" i="1"/>
  <c r="A25" i="1"/>
  <c r="C133" i="1"/>
  <c r="B187" i="1"/>
  <c r="C43" i="1"/>
  <c r="A187" i="1"/>
  <c r="A188" i="1" s="1"/>
  <c r="D169" i="1"/>
  <c r="C61" i="1"/>
  <c r="A79" i="1"/>
  <c r="D115" i="1"/>
  <c r="B79" i="1"/>
  <c r="E79" i="1"/>
  <c r="A115" i="1"/>
  <c r="O26" i="1"/>
  <c r="E134" i="1" s="1"/>
  <c r="S25" i="1"/>
  <c r="R25" i="1"/>
  <c r="A43" i="1"/>
  <c r="C151" i="1"/>
  <c r="C152" i="1" s="1"/>
  <c r="D116" i="1" l="1"/>
  <c r="E62" i="1"/>
  <c r="A134" i="1"/>
  <c r="C116" i="1"/>
  <c r="B44" i="1"/>
  <c r="C98" i="1"/>
  <c r="A62" i="1"/>
  <c r="B80" i="1"/>
  <c r="D170" i="1"/>
  <c r="C170" i="1"/>
  <c r="B62" i="1"/>
  <c r="C134" i="1"/>
  <c r="E152" i="1"/>
  <c r="C26" i="1"/>
  <c r="E170" i="1"/>
  <c r="K187" i="1"/>
  <c r="K186" i="1" s="1"/>
  <c r="K185" i="1" s="1"/>
  <c r="K184" i="1" s="1"/>
  <c r="K183" i="1" s="1"/>
  <c r="K182" i="1" s="1"/>
  <c r="K181" i="1" s="1"/>
  <c r="K180" i="1" s="1"/>
  <c r="K179" i="1" s="1"/>
  <c r="K178" i="1" s="1"/>
  <c r="K169" i="1"/>
  <c r="K168" i="1" s="1"/>
  <c r="K167" i="1" s="1"/>
  <c r="K166" i="1" s="1"/>
  <c r="K165" i="1" s="1"/>
  <c r="K164" i="1" s="1"/>
  <c r="K163" i="1" s="1"/>
  <c r="K162" i="1" s="1"/>
  <c r="K161" i="1" s="1"/>
  <c r="K160" i="1" s="1"/>
  <c r="K151" i="1"/>
  <c r="K150" i="1" s="1"/>
  <c r="K149" i="1" s="1"/>
  <c r="K148" i="1" s="1"/>
  <c r="K147" i="1" s="1"/>
  <c r="K146" i="1" s="1"/>
  <c r="K145" i="1" s="1"/>
  <c r="K144" i="1" s="1"/>
  <c r="K143" i="1" s="1"/>
  <c r="K142" i="1" s="1"/>
  <c r="J187" i="1"/>
  <c r="J186" i="1" s="1"/>
  <c r="J185" i="1" s="1"/>
  <c r="J184" i="1" s="1"/>
  <c r="J183" i="1" s="1"/>
  <c r="J182" i="1" s="1"/>
  <c r="J181" i="1" s="1"/>
  <c r="J180" i="1" s="1"/>
  <c r="J179" i="1" s="1"/>
  <c r="J178" i="1" s="1"/>
  <c r="J169" i="1"/>
  <c r="J168" i="1" s="1"/>
  <c r="J167" i="1" s="1"/>
  <c r="J166" i="1" s="1"/>
  <c r="J165" i="1" s="1"/>
  <c r="J164" i="1" s="1"/>
  <c r="J163" i="1" s="1"/>
  <c r="J162" i="1" s="1"/>
  <c r="J161" i="1" s="1"/>
  <c r="J160" i="1" s="1"/>
  <c r="J151" i="1"/>
  <c r="J150" i="1" s="1"/>
  <c r="J149" i="1" s="1"/>
  <c r="J148" i="1" s="1"/>
  <c r="J147" i="1" s="1"/>
  <c r="J146" i="1" s="1"/>
  <c r="J145" i="1" s="1"/>
  <c r="J144" i="1" s="1"/>
  <c r="J143" i="1" s="1"/>
  <c r="J142" i="1" s="1"/>
  <c r="I187" i="1"/>
  <c r="I186" i="1" s="1"/>
  <c r="I185" i="1" s="1"/>
  <c r="I184" i="1" s="1"/>
  <c r="I183" i="1" s="1"/>
  <c r="I182" i="1" s="1"/>
  <c r="I181" i="1" s="1"/>
  <c r="I180" i="1" s="1"/>
  <c r="I179" i="1" s="1"/>
  <c r="I178" i="1" s="1"/>
  <c r="M169" i="1"/>
  <c r="M168" i="1" s="1"/>
  <c r="M167" i="1" s="1"/>
  <c r="M166" i="1" s="1"/>
  <c r="M165" i="1" s="1"/>
  <c r="M164" i="1" s="1"/>
  <c r="M163" i="1" s="1"/>
  <c r="M162" i="1" s="1"/>
  <c r="M161" i="1" s="1"/>
  <c r="M160" i="1" s="1"/>
  <c r="I169" i="1"/>
  <c r="I168" i="1" s="1"/>
  <c r="I167" i="1" s="1"/>
  <c r="I166" i="1" s="1"/>
  <c r="I165" i="1" s="1"/>
  <c r="I164" i="1" s="1"/>
  <c r="I163" i="1" s="1"/>
  <c r="I162" i="1" s="1"/>
  <c r="I161" i="1" s="1"/>
  <c r="I160" i="1" s="1"/>
  <c r="M151" i="1"/>
  <c r="M150" i="1" s="1"/>
  <c r="M149" i="1" s="1"/>
  <c r="M148" i="1" s="1"/>
  <c r="M147" i="1" s="1"/>
  <c r="M146" i="1" s="1"/>
  <c r="M145" i="1" s="1"/>
  <c r="M144" i="1" s="1"/>
  <c r="M143" i="1" s="1"/>
  <c r="M142" i="1" s="1"/>
  <c r="I151" i="1"/>
  <c r="I150" i="1" s="1"/>
  <c r="I149" i="1" s="1"/>
  <c r="I148" i="1" s="1"/>
  <c r="I147" i="1" s="1"/>
  <c r="I146" i="1" s="1"/>
  <c r="I145" i="1" s="1"/>
  <c r="I144" i="1" s="1"/>
  <c r="I143" i="1" s="1"/>
  <c r="I142" i="1" s="1"/>
  <c r="M133" i="1"/>
  <c r="M132" i="1" s="1"/>
  <c r="M131" i="1" s="1"/>
  <c r="M130" i="1" s="1"/>
  <c r="M129" i="1" s="1"/>
  <c r="M128" i="1" s="1"/>
  <c r="M127" i="1" s="1"/>
  <c r="M126" i="1" s="1"/>
  <c r="M125" i="1" s="1"/>
  <c r="M124" i="1" s="1"/>
  <c r="I133" i="1"/>
  <c r="I132" i="1" s="1"/>
  <c r="I131" i="1" s="1"/>
  <c r="I130" i="1" s="1"/>
  <c r="I129" i="1" s="1"/>
  <c r="I128" i="1" s="1"/>
  <c r="I127" i="1" s="1"/>
  <c r="I126" i="1" s="1"/>
  <c r="I125" i="1" s="1"/>
  <c r="I124" i="1" s="1"/>
  <c r="M115" i="1"/>
  <c r="M114" i="1" s="1"/>
  <c r="M113" i="1" s="1"/>
  <c r="M112" i="1" s="1"/>
  <c r="M111" i="1" s="1"/>
  <c r="M110" i="1" s="1"/>
  <c r="M109" i="1" s="1"/>
  <c r="M108" i="1" s="1"/>
  <c r="M107" i="1" s="1"/>
  <c r="M106" i="1" s="1"/>
  <c r="I115" i="1"/>
  <c r="I114" i="1" s="1"/>
  <c r="I113" i="1" s="1"/>
  <c r="I112" i="1" s="1"/>
  <c r="I111" i="1" s="1"/>
  <c r="I110" i="1" s="1"/>
  <c r="I109" i="1" s="1"/>
  <c r="I108" i="1" s="1"/>
  <c r="I107" i="1" s="1"/>
  <c r="I106" i="1" s="1"/>
  <c r="M97" i="1"/>
  <c r="M96" i="1" s="1"/>
  <c r="M95" i="1" s="1"/>
  <c r="M94" i="1" s="1"/>
  <c r="M93" i="1" s="1"/>
  <c r="M92" i="1" s="1"/>
  <c r="M91" i="1" s="1"/>
  <c r="M90" i="1" s="1"/>
  <c r="M89" i="1" s="1"/>
  <c r="M88" i="1" s="1"/>
  <c r="I97" i="1"/>
  <c r="I96" i="1" s="1"/>
  <c r="I95" i="1" s="1"/>
  <c r="I94" i="1" s="1"/>
  <c r="I93" i="1" s="1"/>
  <c r="I92" i="1" s="1"/>
  <c r="I91" i="1" s="1"/>
  <c r="I90" i="1" s="1"/>
  <c r="I89" i="1" s="1"/>
  <c r="I88" i="1" s="1"/>
  <c r="L151" i="1"/>
  <c r="L150" i="1" s="1"/>
  <c r="L149" i="1" s="1"/>
  <c r="L148" i="1" s="1"/>
  <c r="L147" i="1" s="1"/>
  <c r="L146" i="1" s="1"/>
  <c r="L145" i="1" s="1"/>
  <c r="L144" i="1" s="1"/>
  <c r="L143" i="1" s="1"/>
  <c r="L142" i="1" s="1"/>
  <c r="L133" i="1"/>
  <c r="L132" i="1" s="1"/>
  <c r="L131" i="1" s="1"/>
  <c r="L130" i="1" s="1"/>
  <c r="L129" i="1" s="1"/>
  <c r="L128" i="1" s="1"/>
  <c r="L127" i="1" s="1"/>
  <c r="L126" i="1" s="1"/>
  <c r="L125" i="1" s="1"/>
  <c r="L124" i="1" s="1"/>
  <c r="L115" i="1"/>
  <c r="L114" i="1" s="1"/>
  <c r="L113" i="1" s="1"/>
  <c r="L112" i="1" s="1"/>
  <c r="L111" i="1" s="1"/>
  <c r="L110" i="1" s="1"/>
  <c r="L109" i="1" s="1"/>
  <c r="L108" i="1" s="1"/>
  <c r="L107" i="1" s="1"/>
  <c r="L106" i="1" s="1"/>
  <c r="L97" i="1"/>
  <c r="L96" i="1" s="1"/>
  <c r="L95" i="1" s="1"/>
  <c r="L94" i="1" s="1"/>
  <c r="L93" i="1" s="1"/>
  <c r="L92" i="1" s="1"/>
  <c r="L91" i="1" s="1"/>
  <c r="L90" i="1" s="1"/>
  <c r="L89" i="1" s="1"/>
  <c r="L88" i="1" s="1"/>
  <c r="K133" i="1"/>
  <c r="K132" i="1" s="1"/>
  <c r="K131" i="1" s="1"/>
  <c r="K130" i="1" s="1"/>
  <c r="K129" i="1" s="1"/>
  <c r="K128" i="1" s="1"/>
  <c r="K127" i="1" s="1"/>
  <c r="K126" i="1" s="1"/>
  <c r="K125" i="1" s="1"/>
  <c r="K124" i="1" s="1"/>
  <c r="K115" i="1"/>
  <c r="K114" i="1" s="1"/>
  <c r="K113" i="1" s="1"/>
  <c r="K112" i="1" s="1"/>
  <c r="K111" i="1" s="1"/>
  <c r="K110" i="1" s="1"/>
  <c r="K109" i="1" s="1"/>
  <c r="K108" i="1" s="1"/>
  <c r="K107" i="1" s="1"/>
  <c r="K106" i="1" s="1"/>
  <c r="K97" i="1"/>
  <c r="K96" i="1" s="1"/>
  <c r="K95" i="1" s="1"/>
  <c r="K94" i="1" s="1"/>
  <c r="K93" i="1" s="1"/>
  <c r="K92" i="1" s="1"/>
  <c r="K91" i="1" s="1"/>
  <c r="K90" i="1" s="1"/>
  <c r="K89" i="1" s="1"/>
  <c r="K88" i="1" s="1"/>
  <c r="L169" i="1"/>
  <c r="L168" i="1" s="1"/>
  <c r="L167" i="1" s="1"/>
  <c r="L166" i="1" s="1"/>
  <c r="L165" i="1" s="1"/>
  <c r="L164" i="1" s="1"/>
  <c r="L163" i="1" s="1"/>
  <c r="L162" i="1" s="1"/>
  <c r="L161" i="1" s="1"/>
  <c r="L160" i="1" s="1"/>
  <c r="J97" i="1"/>
  <c r="J96" i="1" s="1"/>
  <c r="J95" i="1" s="1"/>
  <c r="J94" i="1" s="1"/>
  <c r="J93" i="1" s="1"/>
  <c r="J92" i="1" s="1"/>
  <c r="J91" i="1" s="1"/>
  <c r="J90" i="1" s="1"/>
  <c r="J89" i="1" s="1"/>
  <c r="J88" i="1" s="1"/>
  <c r="K79" i="1"/>
  <c r="K78" i="1" s="1"/>
  <c r="K77" i="1" s="1"/>
  <c r="K76" i="1" s="1"/>
  <c r="K75" i="1" s="1"/>
  <c r="K74" i="1" s="1"/>
  <c r="K73" i="1" s="1"/>
  <c r="K72" i="1" s="1"/>
  <c r="K71" i="1" s="1"/>
  <c r="K70" i="1" s="1"/>
  <c r="K61" i="1"/>
  <c r="K60" i="1" s="1"/>
  <c r="K59" i="1" s="1"/>
  <c r="K58" i="1" s="1"/>
  <c r="K57" i="1" s="1"/>
  <c r="K56" i="1" s="1"/>
  <c r="K55" i="1" s="1"/>
  <c r="K54" i="1" s="1"/>
  <c r="K53" i="1" s="1"/>
  <c r="K52" i="1" s="1"/>
  <c r="J79" i="1"/>
  <c r="J78" i="1" s="1"/>
  <c r="J77" i="1" s="1"/>
  <c r="J76" i="1" s="1"/>
  <c r="J75" i="1" s="1"/>
  <c r="J74" i="1" s="1"/>
  <c r="J73" i="1" s="1"/>
  <c r="J72" i="1" s="1"/>
  <c r="J71" i="1" s="1"/>
  <c r="J70" i="1" s="1"/>
  <c r="J61" i="1"/>
  <c r="J60" i="1" s="1"/>
  <c r="J59" i="1" s="1"/>
  <c r="J58" i="1" s="1"/>
  <c r="J57" i="1" s="1"/>
  <c r="J56" i="1" s="1"/>
  <c r="J55" i="1" s="1"/>
  <c r="J54" i="1" s="1"/>
  <c r="J53" i="1" s="1"/>
  <c r="J52" i="1" s="1"/>
  <c r="J133" i="1"/>
  <c r="J132" i="1" s="1"/>
  <c r="J131" i="1" s="1"/>
  <c r="J130" i="1" s="1"/>
  <c r="J129" i="1" s="1"/>
  <c r="J128" i="1" s="1"/>
  <c r="J127" i="1" s="1"/>
  <c r="J126" i="1" s="1"/>
  <c r="J125" i="1" s="1"/>
  <c r="J124" i="1" s="1"/>
  <c r="M79" i="1"/>
  <c r="M78" i="1" s="1"/>
  <c r="M77" i="1" s="1"/>
  <c r="M76" i="1" s="1"/>
  <c r="M75" i="1" s="1"/>
  <c r="M74" i="1" s="1"/>
  <c r="M73" i="1" s="1"/>
  <c r="M72" i="1" s="1"/>
  <c r="M71" i="1" s="1"/>
  <c r="M70" i="1" s="1"/>
  <c r="I79" i="1"/>
  <c r="I78" i="1" s="1"/>
  <c r="I77" i="1" s="1"/>
  <c r="I76" i="1" s="1"/>
  <c r="I75" i="1" s="1"/>
  <c r="I74" i="1" s="1"/>
  <c r="I73" i="1" s="1"/>
  <c r="I72" i="1" s="1"/>
  <c r="I71" i="1" s="1"/>
  <c r="I70" i="1" s="1"/>
  <c r="M61" i="1"/>
  <c r="M60" i="1" s="1"/>
  <c r="M59" i="1" s="1"/>
  <c r="M58" i="1" s="1"/>
  <c r="M57" i="1" s="1"/>
  <c r="M56" i="1" s="1"/>
  <c r="M55" i="1" s="1"/>
  <c r="M54" i="1" s="1"/>
  <c r="M53" i="1" s="1"/>
  <c r="M52" i="1" s="1"/>
  <c r="I61" i="1"/>
  <c r="I60" i="1" s="1"/>
  <c r="I59" i="1" s="1"/>
  <c r="I58" i="1" s="1"/>
  <c r="I57" i="1" s="1"/>
  <c r="I56" i="1" s="1"/>
  <c r="I55" i="1" s="1"/>
  <c r="I54" i="1" s="1"/>
  <c r="I53" i="1" s="1"/>
  <c r="I52" i="1" s="1"/>
  <c r="K43" i="1"/>
  <c r="K42" i="1" s="1"/>
  <c r="K41" i="1" s="1"/>
  <c r="K40" i="1" s="1"/>
  <c r="K39" i="1" s="1"/>
  <c r="K38" i="1" s="1"/>
  <c r="K37" i="1" s="1"/>
  <c r="K36" i="1" s="1"/>
  <c r="K35" i="1" s="1"/>
  <c r="K34" i="1" s="1"/>
  <c r="J25" i="1"/>
  <c r="J24" i="1" s="1"/>
  <c r="J23" i="1" s="1"/>
  <c r="J22" i="1" s="1"/>
  <c r="J21" i="1" s="1"/>
  <c r="J20" i="1" s="1"/>
  <c r="J19" i="1" s="1"/>
  <c r="J18" i="1" s="1"/>
  <c r="J17" i="1" s="1"/>
  <c r="J16" i="1" s="1"/>
  <c r="J43" i="1"/>
  <c r="J42" i="1" s="1"/>
  <c r="J41" i="1" s="1"/>
  <c r="J40" i="1" s="1"/>
  <c r="J39" i="1" s="1"/>
  <c r="J38" i="1" s="1"/>
  <c r="J37" i="1" s="1"/>
  <c r="J36" i="1" s="1"/>
  <c r="J35" i="1" s="1"/>
  <c r="J34" i="1" s="1"/>
  <c r="M25" i="1"/>
  <c r="M24" i="1" s="1"/>
  <c r="M23" i="1" s="1"/>
  <c r="M22" i="1" s="1"/>
  <c r="M21" i="1" s="1"/>
  <c r="M20" i="1" s="1"/>
  <c r="M19" i="1" s="1"/>
  <c r="M18" i="1" s="1"/>
  <c r="M17" i="1" s="1"/>
  <c r="M16" i="1" s="1"/>
  <c r="I25" i="1"/>
  <c r="I24" i="1" s="1"/>
  <c r="I23" i="1" s="1"/>
  <c r="I22" i="1" s="1"/>
  <c r="I21" i="1" s="1"/>
  <c r="I20" i="1" s="1"/>
  <c r="I19" i="1" s="1"/>
  <c r="I18" i="1" s="1"/>
  <c r="I17" i="1" s="1"/>
  <c r="I16" i="1" s="1"/>
  <c r="J115" i="1"/>
  <c r="J114" i="1" s="1"/>
  <c r="J113" i="1" s="1"/>
  <c r="J112" i="1" s="1"/>
  <c r="J111" i="1" s="1"/>
  <c r="J110" i="1" s="1"/>
  <c r="J109" i="1" s="1"/>
  <c r="J108" i="1" s="1"/>
  <c r="J107" i="1" s="1"/>
  <c r="J106" i="1" s="1"/>
  <c r="L79" i="1"/>
  <c r="L78" i="1" s="1"/>
  <c r="L77" i="1" s="1"/>
  <c r="L76" i="1" s="1"/>
  <c r="L75" i="1" s="1"/>
  <c r="L74" i="1" s="1"/>
  <c r="L73" i="1" s="1"/>
  <c r="L72" i="1" s="1"/>
  <c r="L71" i="1" s="1"/>
  <c r="L70" i="1" s="1"/>
  <c r="M43" i="1"/>
  <c r="M42" i="1" s="1"/>
  <c r="M41" i="1" s="1"/>
  <c r="M40" i="1" s="1"/>
  <c r="M39" i="1" s="1"/>
  <c r="M38" i="1" s="1"/>
  <c r="M37" i="1" s="1"/>
  <c r="M36" i="1" s="1"/>
  <c r="M35" i="1" s="1"/>
  <c r="M34" i="1" s="1"/>
  <c r="I43" i="1"/>
  <c r="I42" i="1" s="1"/>
  <c r="I41" i="1" s="1"/>
  <c r="I40" i="1" s="1"/>
  <c r="I39" i="1" s="1"/>
  <c r="I38" i="1" s="1"/>
  <c r="I37" i="1" s="1"/>
  <c r="I36" i="1" s="1"/>
  <c r="I35" i="1" s="1"/>
  <c r="I34" i="1" s="1"/>
  <c r="S26" i="1"/>
  <c r="L25" i="1"/>
  <c r="L24" i="1" s="1"/>
  <c r="L23" i="1" s="1"/>
  <c r="L22" i="1" s="1"/>
  <c r="L21" i="1" s="1"/>
  <c r="L20" i="1" s="1"/>
  <c r="L19" i="1" s="1"/>
  <c r="L18" i="1" s="1"/>
  <c r="L17" i="1" s="1"/>
  <c r="L16" i="1" s="1"/>
  <c r="L61" i="1"/>
  <c r="L60" i="1" s="1"/>
  <c r="L59" i="1" s="1"/>
  <c r="L58" i="1" s="1"/>
  <c r="L57" i="1" s="1"/>
  <c r="L56" i="1" s="1"/>
  <c r="L55" i="1" s="1"/>
  <c r="L54" i="1" s="1"/>
  <c r="L53" i="1" s="1"/>
  <c r="L52" i="1" s="1"/>
  <c r="R26" i="1"/>
  <c r="L43" i="1"/>
  <c r="L42" i="1" s="1"/>
  <c r="L41" i="1" s="1"/>
  <c r="L40" i="1" s="1"/>
  <c r="L39" i="1" s="1"/>
  <c r="L38" i="1" s="1"/>
  <c r="L37" i="1" s="1"/>
  <c r="L36" i="1" s="1"/>
  <c r="L35" i="1" s="1"/>
  <c r="L34" i="1" s="1"/>
  <c r="K25" i="1"/>
  <c r="K24" i="1" s="1"/>
  <c r="K23" i="1" s="1"/>
  <c r="K22" i="1" s="1"/>
  <c r="K21" i="1" s="1"/>
  <c r="K20" i="1" s="1"/>
  <c r="K19" i="1" s="1"/>
  <c r="K18" i="1" s="1"/>
  <c r="K17" i="1" s="1"/>
  <c r="K16" i="1" s="1"/>
  <c r="D134" i="1"/>
  <c r="C80" i="1"/>
  <c r="A26" i="1"/>
  <c r="E44" i="1"/>
  <c r="E26" i="1"/>
  <c r="B152" i="1"/>
  <c r="A44" i="1"/>
  <c r="A152" i="1"/>
  <c r="B26" i="1"/>
  <c r="A116" i="1"/>
  <c r="A80" i="1"/>
  <c r="C44" i="1"/>
  <c r="D62" i="1"/>
  <c r="A170" i="1"/>
  <c r="B116" i="1"/>
  <c r="C188" i="1"/>
  <c r="B170" i="1"/>
  <c r="D98" i="1"/>
  <c r="D152" i="1"/>
  <c r="B98" i="1"/>
  <c r="E80" i="1"/>
  <c r="C62" i="1"/>
  <c r="A98" i="1"/>
  <c r="D26" i="1"/>
  <c r="B188" i="1"/>
  <c r="E98" i="1"/>
  <c r="E116" i="1"/>
  <c r="D80" i="1"/>
  <c r="D44" i="1"/>
  <c r="B134" i="1"/>
</calcChain>
</file>

<file path=xl/sharedStrings.xml><?xml version="1.0" encoding="utf-8"?>
<sst xmlns="http://schemas.openxmlformats.org/spreadsheetml/2006/main" count="300" uniqueCount="104">
  <si>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</si>
  <si>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</si>
  <si>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</si>
  <si>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</si>
  <si>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</si>
  <si>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</si>
  <si>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</si>
  <si>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</si>
  <si>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</si>
  <si>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</si>
  <si>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</si>
  <si>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</si>
  <si>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</si>
  <si>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</si>
  <si>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</si>
  <si>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</si>
  <si>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</si>
  <si>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</si>
  <si>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</si>
  <si>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</si>
  <si>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</si>
  <si>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</si>
  <si>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</si>
  <si>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</si>
  <si>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</si>
  <si>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</si>
  <si>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</si>
  <si>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Mioveni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</si>
  <si>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</si>
  <si>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</si>
  <si>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</si>
  <si>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</si>
  <si>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</si>
  <si>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</si>
  <si>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</si>
  <si>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</si>
  <si>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</si>
  <si>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</si>
  <si>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</si>
  <si>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</si>
  <si>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</si>
  <si>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</si>
  <si>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</si>
  <si>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</si>
  <si>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</si>
  <si>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</si>
  <si>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</si>
  <si>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</si>
  <si>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Colibasi Ramificatie</t>
  </si>
  <si>
    <t>Colibasi Scoala</t>
  </si>
  <si>
    <t>Mioveni Vama (F)</t>
  </si>
  <si>
    <t>Mioveni Aristocrat (F)</t>
  </si>
  <si>
    <t>Mioveni Lidl (F)</t>
  </si>
  <si>
    <t>Mioveni Robea (F)</t>
  </si>
  <si>
    <t>Mioveni Profi (F)</t>
  </si>
  <si>
    <t>Mioveni Bulevardul Dacia (F)</t>
  </si>
  <si>
    <t>Mioveni Autogara Vulturul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</si>
  <si>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</si>
  <si>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</si>
  <si>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</si>
  <si>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</si>
  <si>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</si>
  <si>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</si>
  <si>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</si>
  <si>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</si>
  <si>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</si>
  <si>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</si>
  <si>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</si>
  <si>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</si>
  <si>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</si>
  <si>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</si>
  <si>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</si>
  <si>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</si>
  <si>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</si>
  <si>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</si>
  <si>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</si>
  <si>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</si>
  <si>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</si>
  <si>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</si>
  <si>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</si>
  <si>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</si>
  <si>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</si>
  <si>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</si>
  <si>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</si>
  <si>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</si>
  <si>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</si>
  <si>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</si>
  <si>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</si>
  <si>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</si>
  <si>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</si>
  <si>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</si>
  <si>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</si>
  <si>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</si>
  <si>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</si>
  <si>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</si>
  <si>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</si>
  <si>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</si>
  <si>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</si>
  <si>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</si>
  <si>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</si>
  <si>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</si>
  <si>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EMITENT,</t>
  </si>
  <si>
    <t>Maracineni Blocuri</t>
  </si>
  <si>
    <t>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</si>
</sst>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0" xfId="0" applyFont="1" applyFill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8" fillId="0" borderId="0" xfId="0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1" xfId="0" applyFont="1" applyBorder="1"/>
    <xf numFmtId="20" fontId="1" fillId="0" borderId="22" xfId="0" applyNumberFormat="1" applyFont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21" fontId="1" fillId="0" borderId="0" xfId="0" applyNumberFormat="1" applyFont="1"/>
    <xf numFmtId="0" fontId="1" fillId="0" borderId="21" xfId="0" applyFont="1" applyBorder="1"/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20" fontId="1" fillId="0" borderId="10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6" fillId="0" borderId="11" xfId="0" applyFont="1" applyBorder="1" applyAlignment="1">
      <alignment horizontal="center"/>
    </xf>
    <xf numFmtId="0" fontId="7" fillId="0" borderId="8" xfId="0" applyFont="1" applyBorder="1"/>
    <xf numFmtId="0" fontId="7" fillId="0" borderId="12" xfId="0" applyFont="1" applyBorder="1"/>
    <xf numFmtId="0" fontId="6" fillId="0" borderId="7" xfId="0" applyFont="1" applyBorder="1" applyAlignment="1">
      <alignment horizontal="center"/>
    </xf>
    <xf numFmtId="0" fontId="7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26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52" t="s">
        <v>21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54" t="s">
        <v>24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55"/>
      <c r="B9" s="53"/>
      <c r="C9" s="53"/>
      <c r="D9" s="53"/>
      <c r="E9" s="53"/>
      <c r="F9" s="53"/>
      <c r="G9" s="53"/>
      <c r="H9" s="53"/>
      <c r="I9" s="12"/>
      <c r="J9" s="12"/>
      <c r="K9" s="13"/>
      <c r="L9" s="13"/>
      <c r="M9" s="13"/>
    </row>
    <row r="10" spans="1:28" ht="18" customHeight="1" x14ac:dyDescent="0.3">
      <c r="A10" s="55" t="s">
        <v>27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28" ht="18.75" customHeight="1" x14ac:dyDescent="0.3">
      <c r="A11" s="12" t="s">
        <v>28</v>
      </c>
      <c r="B11" s="12"/>
      <c r="C11" s="12"/>
      <c r="D11" s="12"/>
      <c r="E11" s="14" t="s">
        <v>103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56" t="s">
        <v>29</v>
      </c>
      <c r="B12" s="57"/>
      <c r="C12" s="57"/>
      <c r="D12" s="57"/>
      <c r="E12" s="58"/>
      <c r="F12" s="15" t="s">
        <v>30</v>
      </c>
      <c r="G12" s="16" t="s">
        <v>31</v>
      </c>
      <c r="H12" s="16" t="s">
        <v>32</v>
      </c>
      <c r="I12" s="59" t="s">
        <v>33</v>
      </c>
      <c r="J12" s="57"/>
      <c r="K12" s="57"/>
      <c r="L12" s="57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34</v>
      </c>
      <c r="B13" s="62"/>
      <c r="C13" s="62"/>
      <c r="D13" s="62"/>
      <c r="E13" s="65"/>
      <c r="F13" s="18"/>
      <c r="G13" s="18" t="s">
        <v>35</v>
      </c>
      <c r="H13" s="19" t="s">
        <v>36</v>
      </c>
      <c r="I13" s="61" t="s">
        <v>34</v>
      </c>
      <c r="J13" s="62"/>
      <c r="K13" s="62"/>
      <c r="L13" s="62"/>
      <c r="M13" s="6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0" t="s">
        <v>38</v>
      </c>
      <c r="B14" s="16" t="s">
        <v>39</v>
      </c>
      <c r="C14" s="16" t="s">
        <v>40</v>
      </c>
      <c r="D14" s="16" t="s">
        <v>41</v>
      </c>
      <c r="E14" s="16" t="s">
        <v>42</v>
      </c>
      <c r="F14" s="15"/>
      <c r="G14" s="15"/>
      <c r="H14" s="16"/>
      <c r="I14" s="16" t="str">
        <f t="shared" ref="I14:M14" si="0">A14</f>
        <v>C1</v>
      </c>
      <c r="J14" s="16" t="str">
        <f t="shared" si="0"/>
        <v>C2</v>
      </c>
      <c r="K14" s="16" t="str">
        <f t="shared" si="0"/>
        <v>C3</v>
      </c>
      <c r="L14" s="16" t="str">
        <f t="shared" si="0"/>
        <v>C4</v>
      </c>
      <c r="M14" s="21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2" t="s">
        <v>44</v>
      </c>
      <c r="S14" s="22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3" t="s">
        <v>20</v>
      </c>
      <c r="B15" s="24" t="s">
        <v>20</v>
      </c>
      <c r="C15" s="24" t="s">
        <v>20</v>
      </c>
      <c r="D15" s="24" t="s">
        <v>20</v>
      </c>
      <c r="E15" s="24" t="s">
        <v>20</v>
      </c>
      <c r="F15" s="18"/>
      <c r="G15" s="18"/>
      <c r="H15" s="19"/>
      <c r="I15" s="24" t="str">
        <f t="shared" ref="I15:M15" si="1">A15</f>
        <v>A</v>
      </c>
      <c r="J15" s="24" t="str">
        <f t="shared" si="1"/>
        <v>A</v>
      </c>
      <c r="K15" s="24" t="str">
        <f t="shared" si="1"/>
        <v>A</v>
      </c>
      <c r="L15" s="24" t="str">
        <f t="shared" si="1"/>
        <v>A</v>
      </c>
      <c r="M15" s="25" t="str">
        <f t="shared" si="1"/>
        <v>A</v>
      </c>
      <c r="N15" s="17"/>
      <c r="O15" s="17"/>
      <c r="P15" s="17"/>
      <c r="Q15" s="17"/>
      <c r="R15" s="22" t="s">
        <v>23</v>
      </c>
      <c r="S15" s="22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26">
        <v>0.20833333333333334</v>
      </c>
      <c r="B16" s="27">
        <v>0.22222222222222221</v>
      </c>
      <c r="C16" s="27">
        <v>0.2361111111111111</v>
      </c>
      <c r="D16" s="27">
        <v>0.25</v>
      </c>
      <c r="E16" s="27">
        <v>0.2638888888888889</v>
      </c>
      <c r="F16" s="28"/>
      <c r="G16" s="28">
        <v>0</v>
      </c>
      <c r="H16" s="29" t="s">
        <v>46</v>
      </c>
      <c r="I16" s="30">
        <f t="shared" ref="I16:M16" si="2">I17+TIME(0,0,(3600*($O17-$O16)/(INDEX($T$5:$AB$6,MATCH(I$15,$S$5:$S$6,0),MATCH(CONCATENATE($P17,$Q17),$T$4:$AB$4,0)))+$T$8))</f>
        <v>0.25733796296296296</v>
      </c>
      <c r="J16" s="30">
        <f t="shared" si="2"/>
        <v>0.27122685185185186</v>
      </c>
      <c r="K16" s="30">
        <f t="shared" si="2"/>
        <v>0.28511574074074075</v>
      </c>
      <c r="L16" s="30">
        <f t="shared" si="2"/>
        <v>0.29900462962962965</v>
      </c>
      <c r="M16" s="31">
        <f t="shared" si="2"/>
        <v>0.31289351851851854</v>
      </c>
      <c r="O16" s="5">
        <v>0</v>
      </c>
      <c r="P16" s="32"/>
      <c r="Q16" s="32"/>
      <c r="R16" s="33"/>
      <c r="U16" s="34"/>
      <c r="V16" s="1"/>
      <c r="W16" s="1"/>
    </row>
    <row r="17" spans="1:23" ht="13.5" customHeight="1" x14ac:dyDescent="0.3">
      <c r="A17" s="35">
        <f t="shared" ref="A17:E17" si="3">A16+TIME(0,0,(3600*($O17-$O16)/(INDEX($T$5:$AB$6,MATCH(A$15,$S$5:$S$6,0),MATCH(CONCATENATE($P17,$Q17),$T$4:$AB$4,0)))+$T$8))</f>
        <v>0.21372685185185186</v>
      </c>
      <c r="B17" s="36">
        <f t="shared" si="3"/>
        <v>0.22761574074074073</v>
      </c>
      <c r="C17" s="36">
        <f t="shared" si="3"/>
        <v>0.24150462962962962</v>
      </c>
      <c r="D17" s="36">
        <f t="shared" si="3"/>
        <v>0.25539351851851849</v>
      </c>
      <c r="E17" s="36">
        <f t="shared" si="3"/>
        <v>0.26928240740740739</v>
      </c>
      <c r="F17" s="37">
        <v>4.8</v>
      </c>
      <c r="G17" s="37">
        <v>1</v>
      </c>
      <c r="H17" s="38" t="s">
        <v>102</v>
      </c>
      <c r="I17" s="36">
        <f t="shared" ref="I17:M17" si="4">I18+TIME(0,0,(3600*($O18-$O17)/(INDEX($T$5:$AB$6,MATCH(I$15,$S$5:$S$6,0),MATCH(CONCATENATE($P18,$Q18),$T$4:$AB$4,0)))+$T$8))</f>
        <v>0.25194444444444447</v>
      </c>
      <c r="J17" s="36">
        <f t="shared" si="4"/>
        <v>0.26583333333333337</v>
      </c>
      <c r="K17" s="36">
        <f t="shared" si="4"/>
        <v>0.27972222222222226</v>
      </c>
      <c r="L17" s="36">
        <f t="shared" si="4"/>
        <v>0.29361111111111116</v>
      </c>
      <c r="M17" s="39">
        <f t="shared" si="4"/>
        <v>0.30750000000000005</v>
      </c>
      <c r="O17" s="5">
        <f t="shared" ref="O17:O26" si="5">O16+F17</f>
        <v>4.8</v>
      </c>
      <c r="P17" s="8">
        <v>1</v>
      </c>
      <c r="Q17" s="40" t="s">
        <v>47</v>
      </c>
      <c r="R17" s="41">
        <f t="shared" ref="R17:S17" si="6">TIME(0,0,(3600*($O17-$O16)/(INDEX($T$5:$AB$6,MATCH(R$15,$S$5:$S$6,0),MATCH((CONCATENATE($P17,$Q17)),$T$4:$AB$4,0)))))</f>
        <v>3.9930555555555561E-3</v>
      </c>
      <c r="S17" s="41">
        <f t="shared" si="6"/>
        <v>5.0000000000000001E-3</v>
      </c>
      <c r="T17" s="1"/>
      <c r="U17" s="34"/>
      <c r="V17" s="1"/>
      <c r="W17" s="1"/>
    </row>
    <row r="18" spans="1:23" ht="13.5" customHeight="1" x14ac:dyDescent="0.3">
      <c r="A18" s="35">
        <f t="shared" ref="A18:E18" si="7">A17+TIME(0,0,(3600*($O18-$O17)/(INDEX($T$5:$AB$6,MATCH(A$15,$S$5:$S$6,0),MATCH(CONCATENATE($P18,$Q18),$T$4:$AB$4,0)))+$T$8))</f>
        <v>0.21891203703703704</v>
      </c>
      <c r="B18" s="36">
        <f t="shared" si="7"/>
        <v>0.23280092592592591</v>
      </c>
      <c r="C18" s="36">
        <f t="shared" si="7"/>
        <v>0.24668981481481481</v>
      </c>
      <c r="D18" s="36">
        <f t="shared" si="7"/>
        <v>0.26057870370370367</v>
      </c>
      <c r="E18" s="36">
        <f t="shared" si="7"/>
        <v>0.27446759259259257</v>
      </c>
      <c r="F18" s="37">
        <v>4.5999999999999996</v>
      </c>
      <c r="G18" s="37">
        <v>2</v>
      </c>
      <c r="H18" s="38" t="s">
        <v>48</v>
      </c>
      <c r="I18" s="36">
        <f t="shared" ref="I18:M18" si="8">I19+TIME(0,0,(3600*($O19-$O18)/(INDEX($T$5:$AB$6,MATCH(I$15,$S$5:$S$6,0),MATCH(CONCATENATE($P19,$Q19),$T$4:$AB$4,0)))+$T$8))</f>
        <v>0.24675925925925926</v>
      </c>
      <c r="J18" s="36">
        <f t="shared" si="8"/>
        <v>0.26064814814814818</v>
      </c>
      <c r="K18" s="36">
        <f t="shared" si="8"/>
        <v>0.27453703703703708</v>
      </c>
      <c r="L18" s="36">
        <f t="shared" si="8"/>
        <v>0.28842592592592597</v>
      </c>
      <c r="M18" s="39">
        <f t="shared" si="8"/>
        <v>0.30231481481481487</v>
      </c>
      <c r="O18" s="5">
        <f t="shared" si="5"/>
        <v>9.3999999999999986</v>
      </c>
      <c r="P18" s="8">
        <v>1</v>
      </c>
      <c r="Q18" s="40" t="s">
        <v>47</v>
      </c>
      <c r="R18" s="41">
        <f t="shared" ref="R18:S18" si="9">TIME(0,0,(3600*($O18-$O17)/(INDEX($T$5:$AB$6,MATCH(R$15,$S$5:$S$6,0),MATCH((CONCATENATE($P18,$Q18)),$T$4:$AB$4,0)))))</f>
        <v>3.8310185185185183E-3</v>
      </c>
      <c r="S18" s="41">
        <f t="shared" si="9"/>
        <v>4.7916666666666672E-3</v>
      </c>
      <c r="T18" s="1"/>
      <c r="U18" s="34"/>
      <c r="V18" s="1"/>
      <c r="W18" s="1"/>
    </row>
    <row r="19" spans="1:23" ht="13.5" customHeight="1" x14ac:dyDescent="0.3">
      <c r="A19" s="35">
        <f t="shared" ref="A19:E19" si="10">A18+TIME(0,0,(3600*($O19-$O18)/(INDEX($T$5:$AB$6,MATCH(A$15,$S$5:$S$6,0),MATCH(CONCATENATE($P19,$Q19),$T$4:$AB$4,0)))+$T$8))</f>
        <v>0.22211805555555555</v>
      </c>
      <c r="B19" s="36">
        <f t="shared" si="10"/>
        <v>0.23600694444444442</v>
      </c>
      <c r="C19" s="36">
        <f t="shared" si="10"/>
        <v>0.24989583333333332</v>
      </c>
      <c r="D19" s="36">
        <f t="shared" si="10"/>
        <v>0.26378472222222221</v>
      </c>
      <c r="E19" s="36">
        <f t="shared" si="10"/>
        <v>0.27767361111111111</v>
      </c>
      <c r="F19" s="37">
        <v>2.7</v>
      </c>
      <c r="G19" s="37">
        <v>3</v>
      </c>
      <c r="H19" s="42" t="s">
        <v>49</v>
      </c>
      <c r="I19" s="36">
        <f t="shared" ref="I19:M19" si="11">I20+TIME(0,0,(3600*($O20-$O19)/(INDEX($T$5:$AB$6,MATCH(I$15,$S$5:$S$6,0),MATCH(CONCATENATE($P20,$Q20),$T$4:$AB$4,0)))+$T$8))</f>
        <v>0.24355324074074075</v>
      </c>
      <c r="J19" s="36">
        <f t="shared" si="11"/>
        <v>0.25744212962962965</v>
      </c>
      <c r="K19" s="36">
        <f t="shared" si="11"/>
        <v>0.27133101851851854</v>
      </c>
      <c r="L19" s="36">
        <f t="shared" si="11"/>
        <v>0.28521990740740744</v>
      </c>
      <c r="M19" s="39">
        <f t="shared" si="11"/>
        <v>0.29910879629629633</v>
      </c>
      <c r="O19" s="5">
        <f t="shared" si="5"/>
        <v>12.099999999999998</v>
      </c>
      <c r="P19" s="8">
        <v>1</v>
      </c>
      <c r="Q19" s="40" t="s">
        <v>47</v>
      </c>
      <c r="R19" s="41">
        <f t="shared" ref="R19:S19" si="12">TIME(0,0,(3600*($O19-$O18)/(INDEX($T$5:$AB$6,MATCH(R$15,$S$5:$S$6,0),MATCH((CONCATENATE($P19,$Q19)),$T$4:$AB$4,0)))))</f>
        <v>2.2453703703703702E-3</v>
      </c>
      <c r="S19" s="41">
        <f t="shared" si="12"/>
        <v>2.8124999999999995E-3</v>
      </c>
      <c r="T19" s="1"/>
      <c r="U19" s="34"/>
      <c r="V19" s="1"/>
      <c r="W19" s="1"/>
    </row>
    <row r="20" spans="1:23" ht="13.5" customHeight="1" x14ac:dyDescent="0.3">
      <c r="A20" s="35">
        <f t="shared" ref="A20:E20" si="13">A19+TIME(0,0,(3600*($O20-$O19)/(INDEX($T$5:$AB$6,MATCH(A$15,$S$5:$S$6,0),MATCH(CONCATENATE($P20,$Q20),$T$4:$AB$4,0)))+$T$8))</f>
        <v>0.22376157407407407</v>
      </c>
      <c r="B20" s="36">
        <f t="shared" si="13"/>
        <v>0.23765046296296294</v>
      </c>
      <c r="C20" s="36">
        <f t="shared" si="13"/>
        <v>0.25153935185185183</v>
      </c>
      <c r="D20" s="36">
        <f t="shared" si="13"/>
        <v>0.26542824074074073</v>
      </c>
      <c r="E20" s="36">
        <f t="shared" si="13"/>
        <v>0.27931712962962962</v>
      </c>
      <c r="F20" s="37">
        <v>1.2</v>
      </c>
      <c r="G20" s="37">
        <v>4</v>
      </c>
      <c r="H20" s="42" t="s">
        <v>50</v>
      </c>
      <c r="I20" s="36">
        <f t="shared" ref="I20:M20" si="14">I21+TIME(0,0,(3600*($O21-$O20)/(INDEX($T$5:$AB$6,MATCH(I$15,$S$5:$S$6,0),MATCH(CONCATENATE($P21,$Q21),$T$4:$AB$4,0)))+$T$8))</f>
        <v>0.24190972222222223</v>
      </c>
      <c r="J20" s="36">
        <f t="shared" si="14"/>
        <v>0.25579861111111113</v>
      </c>
      <c r="K20" s="36">
        <f t="shared" si="14"/>
        <v>0.26968750000000002</v>
      </c>
      <c r="L20" s="36">
        <f t="shared" si="14"/>
        <v>0.28357638888888892</v>
      </c>
      <c r="M20" s="39">
        <f t="shared" si="14"/>
        <v>0.29746527777777781</v>
      </c>
      <c r="O20" s="5">
        <f t="shared" si="5"/>
        <v>13.299999999999997</v>
      </c>
      <c r="P20" s="8">
        <v>1</v>
      </c>
      <c r="Q20" s="40" t="s">
        <v>47</v>
      </c>
      <c r="R20" s="41">
        <f t="shared" ref="R20:S20" si="15">TIME(0,0,(3600*($O20-$O19)/(INDEX($T$5:$AB$6,MATCH(R$15,$S$5:$S$6,0),MATCH((CONCATENATE($P20,$Q20)),$T$4:$AB$4,0)))))</f>
        <v>9.9537037037037042E-4</v>
      </c>
      <c r="S20" s="41">
        <f t="shared" si="15"/>
        <v>1.25E-3</v>
      </c>
      <c r="T20" s="1"/>
      <c r="U20" s="34"/>
      <c r="V20" s="1"/>
      <c r="W20" s="1"/>
    </row>
    <row r="21" spans="1:23" ht="13.5" customHeight="1" x14ac:dyDescent="0.3">
      <c r="A21" s="35">
        <f t="shared" ref="A21:E21" si="16">A20+TIME(0,0,(3600*($O21-$O20)/(INDEX($T$5:$AB$6,MATCH(A$15,$S$5:$S$6,0),MATCH(CONCATENATE($P21,$Q21),$T$4:$AB$4,0)))+$T$8))</f>
        <v>0.2247800925925926</v>
      </c>
      <c r="B21" s="36">
        <f t="shared" si="16"/>
        <v>0.23866898148148147</v>
      </c>
      <c r="C21" s="36">
        <f t="shared" si="16"/>
        <v>0.25255787037037036</v>
      </c>
      <c r="D21" s="36">
        <f t="shared" si="16"/>
        <v>0.26644675925925926</v>
      </c>
      <c r="E21" s="36">
        <f t="shared" si="16"/>
        <v>0.28033564814814815</v>
      </c>
      <c r="F21" s="37">
        <v>0.6</v>
      </c>
      <c r="G21" s="37">
        <v>5</v>
      </c>
      <c r="H21" s="42" t="s">
        <v>51</v>
      </c>
      <c r="I21" s="36">
        <f t="shared" ref="I21:M21" si="17">I22+TIME(0,0,(3600*($O22-$O21)/(INDEX($T$5:$AB$6,MATCH(I$15,$S$5:$S$6,0),MATCH(CONCATENATE($P22,$Q22),$T$4:$AB$4,0)))+$T$8))</f>
        <v>0.2408912037037037</v>
      </c>
      <c r="J21" s="36">
        <f t="shared" si="17"/>
        <v>0.2547800925925926</v>
      </c>
      <c r="K21" s="36">
        <f t="shared" si="17"/>
        <v>0.26866898148148149</v>
      </c>
      <c r="L21" s="36">
        <f t="shared" si="17"/>
        <v>0.28255787037037039</v>
      </c>
      <c r="M21" s="39">
        <f t="shared" si="17"/>
        <v>0.29644675925925928</v>
      </c>
      <c r="O21" s="5">
        <f t="shared" si="5"/>
        <v>13.899999999999997</v>
      </c>
      <c r="P21" s="8">
        <v>1</v>
      </c>
      <c r="Q21" s="40" t="s">
        <v>47</v>
      </c>
      <c r="R21" s="41">
        <f t="shared" ref="R21:S21" si="18">TIME(0,0,(3600*($O21-$O20)/(INDEX($T$5:$AB$6,MATCH(R$15,$S$5:$S$6,0),MATCH((CONCATENATE($P21,$Q21)),$T$4:$AB$4,0)))))</f>
        <v>4.9768518518518521E-4</v>
      </c>
      <c r="S21" s="41">
        <f t="shared" si="18"/>
        <v>6.2500000000000001E-4</v>
      </c>
      <c r="T21" s="1"/>
      <c r="U21" s="34"/>
      <c r="V21" s="1"/>
      <c r="W21" s="1"/>
    </row>
    <row r="22" spans="1:23" ht="13.5" customHeight="1" x14ac:dyDescent="0.3">
      <c r="A22" s="35">
        <f t="shared" ref="A22:E22" si="19">A21+TIME(0,0,(3600*($O22-$O21)/(INDEX($T$5:$AB$6,MATCH(A$15,$S$5:$S$6,0),MATCH(CONCATENATE($P22,$Q22),$T$4:$AB$4,0)))+$T$8))</f>
        <v>0.22590277777777779</v>
      </c>
      <c r="B22" s="36">
        <f t="shared" si="19"/>
        <v>0.23979166666666665</v>
      </c>
      <c r="C22" s="36">
        <f t="shared" si="19"/>
        <v>0.25368055555555558</v>
      </c>
      <c r="D22" s="36">
        <f t="shared" si="19"/>
        <v>0.26756944444444447</v>
      </c>
      <c r="E22" s="36">
        <f t="shared" si="19"/>
        <v>0.28145833333333337</v>
      </c>
      <c r="F22" s="37">
        <v>0.7</v>
      </c>
      <c r="G22" s="37">
        <v>6</v>
      </c>
      <c r="H22" s="42" t="s">
        <v>52</v>
      </c>
      <c r="I22" s="36">
        <f t="shared" ref="I22:M22" si="20">I23+TIME(0,0,(3600*($O23-$O22)/(INDEX($T$5:$AB$6,MATCH(I$15,$S$5:$S$6,0),MATCH(CONCATENATE($P23,$Q23),$T$4:$AB$4,0)))+$T$8))</f>
        <v>0.23976851851851852</v>
      </c>
      <c r="J22" s="36">
        <f t="shared" si="20"/>
        <v>0.25365740740740739</v>
      </c>
      <c r="K22" s="36">
        <f t="shared" si="20"/>
        <v>0.26754629629629628</v>
      </c>
      <c r="L22" s="36">
        <f t="shared" si="20"/>
        <v>0.28143518518518518</v>
      </c>
      <c r="M22" s="39">
        <f t="shared" si="20"/>
        <v>0.29532407407407407</v>
      </c>
      <c r="O22" s="5">
        <f t="shared" si="5"/>
        <v>14.599999999999996</v>
      </c>
      <c r="P22" s="8">
        <v>1</v>
      </c>
      <c r="Q22" s="40" t="s">
        <v>47</v>
      </c>
      <c r="R22" s="41">
        <f t="shared" ref="R22:S22" si="21">TIME(0,0,(3600*($O22-$O21)/(INDEX($T$5:$AB$6,MATCH(R$15,$S$5:$S$6,0),MATCH((CONCATENATE($P22,$Q22)),$T$4:$AB$4,0)))))</f>
        <v>5.7870370370370378E-4</v>
      </c>
      <c r="S22" s="41">
        <f t="shared" si="21"/>
        <v>7.291666666666667E-4</v>
      </c>
      <c r="T22" s="1"/>
      <c r="U22" s="34"/>
      <c r="V22" s="1"/>
      <c r="W22" s="1"/>
    </row>
    <row r="23" spans="1:23" ht="13.5" customHeight="1" x14ac:dyDescent="0.3">
      <c r="A23" s="35">
        <f t="shared" ref="A23:E23" si="22">A22+TIME(0,0,(3600*($O23-$O22)/(INDEX($T$5:$AB$6,MATCH(A$15,$S$5:$S$6,0),MATCH(CONCATENATE($P23,$Q23),$T$4:$AB$4,0)))+$T$8))</f>
        <v>0.22702546296296297</v>
      </c>
      <c r="B23" s="36">
        <f t="shared" si="22"/>
        <v>0.24091435185185184</v>
      </c>
      <c r="C23" s="36">
        <f t="shared" si="22"/>
        <v>0.25480324074074079</v>
      </c>
      <c r="D23" s="36">
        <f t="shared" si="22"/>
        <v>0.26869212962962968</v>
      </c>
      <c r="E23" s="36">
        <f t="shared" si="22"/>
        <v>0.28258101851851858</v>
      </c>
      <c r="F23" s="37">
        <v>0.7</v>
      </c>
      <c r="G23" s="37">
        <v>7</v>
      </c>
      <c r="H23" s="42" t="s">
        <v>53</v>
      </c>
      <c r="I23" s="36">
        <f t="shared" ref="I23:M23" si="23">I24+TIME(0,0,(3600*($O24-$O23)/(INDEX($T$5:$AB$6,MATCH(I$15,$S$5:$S$6,0),MATCH(CONCATENATE($P24,$Q24),$T$4:$AB$4,0)))+$T$8))</f>
        <v>0.23864583333333333</v>
      </c>
      <c r="J23" s="36">
        <f t="shared" si="23"/>
        <v>0.25253472222222217</v>
      </c>
      <c r="K23" s="36">
        <f t="shared" si="23"/>
        <v>0.26642361111111107</v>
      </c>
      <c r="L23" s="36">
        <f t="shared" si="23"/>
        <v>0.28031249999999996</v>
      </c>
      <c r="M23" s="39">
        <f t="shared" si="23"/>
        <v>0.29420138888888886</v>
      </c>
      <c r="O23" s="5">
        <f t="shared" si="5"/>
        <v>15.299999999999995</v>
      </c>
      <c r="P23" s="8">
        <v>1</v>
      </c>
      <c r="Q23" s="40" t="s">
        <v>47</v>
      </c>
      <c r="R23" s="41">
        <f t="shared" ref="R23:S23" si="24">TIME(0,0,(3600*($O23-$O22)/(INDEX($T$5:$AB$6,MATCH(R$15,$S$5:$S$6,0),MATCH((CONCATENATE($P23,$Q23)),$T$4:$AB$4,0)))))</f>
        <v>5.7870370370370378E-4</v>
      </c>
      <c r="S23" s="41">
        <f t="shared" si="24"/>
        <v>7.291666666666667E-4</v>
      </c>
      <c r="T23" s="1"/>
      <c r="U23" s="34"/>
      <c r="V23" s="1"/>
      <c r="W23" s="1"/>
    </row>
    <row r="24" spans="1:23" ht="13.5" customHeight="1" x14ac:dyDescent="0.3">
      <c r="A24" s="35">
        <f t="shared" ref="A24:E24" si="25">A23+TIME(0,0,(3600*($O24-$O23)/(INDEX($T$5:$AB$6,MATCH(A$15,$S$5:$S$6,0),MATCH(CONCATENATE($P24,$Q24),$T$4:$AB$4,0)))+$T$8))</f>
        <v>0.22793981481481482</v>
      </c>
      <c r="B24" s="36">
        <f t="shared" si="25"/>
        <v>0.24182870370370368</v>
      </c>
      <c r="C24" s="36">
        <f t="shared" si="25"/>
        <v>0.25571759259259264</v>
      </c>
      <c r="D24" s="36">
        <f t="shared" si="25"/>
        <v>0.26960648148148153</v>
      </c>
      <c r="E24" s="36">
        <f t="shared" si="25"/>
        <v>0.28349537037037043</v>
      </c>
      <c r="F24" s="37">
        <v>0.5</v>
      </c>
      <c r="G24" s="37">
        <v>8</v>
      </c>
      <c r="H24" s="42" t="s">
        <v>54</v>
      </c>
      <c r="I24" s="36">
        <f t="shared" ref="I24:M24" si="26">I25+TIME(0,0,(3600*($O25-$O24)/(INDEX($T$5:$AB$6,MATCH(I$15,$S$5:$S$6,0),MATCH(CONCATENATE($P25,$Q25),$T$4:$AB$4,0)))+$T$8))</f>
        <v>0.23773148148148149</v>
      </c>
      <c r="J24" s="36">
        <f t="shared" si="26"/>
        <v>0.25162037037037033</v>
      </c>
      <c r="K24" s="36">
        <f t="shared" si="26"/>
        <v>0.26550925925925922</v>
      </c>
      <c r="L24" s="36">
        <f t="shared" si="26"/>
        <v>0.27939814814814812</v>
      </c>
      <c r="M24" s="39">
        <f t="shared" si="26"/>
        <v>0.29328703703703701</v>
      </c>
      <c r="O24" s="5">
        <f t="shared" si="5"/>
        <v>15.799999999999995</v>
      </c>
      <c r="P24" s="8">
        <v>1</v>
      </c>
      <c r="Q24" s="40" t="s">
        <v>47</v>
      </c>
      <c r="R24" s="41">
        <f t="shared" ref="R24:S24" si="27">TIME(0,0,(3600*($O24-$O23)/(INDEX($T$5:$AB$6,MATCH(R$15,$S$5:$S$6,0),MATCH((CONCATENATE($P24,$Q24)),$T$4:$AB$4,0)))))</f>
        <v>4.1666666666666669E-4</v>
      </c>
      <c r="S24" s="41">
        <f t="shared" si="27"/>
        <v>5.2083333333333333E-4</v>
      </c>
      <c r="T24" s="1"/>
      <c r="U24" s="34"/>
      <c r="V24" s="1"/>
      <c r="W24" s="1"/>
    </row>
    <row r="25" spans="1:23" ht="13.5" customHeight="1" x14ac:dyDescent="0.3">
      <c r="A25" s="35">
        <f t="shared" ref="A25:E25" si="28">A24+TIME(0,0,(3600*($O25-$O24)/(INDEX($T$5:$AB$6,MATCH(A$15,$S$5:$S$6,0),MATCH(CONCATENATE($P25,$Q25),$T$4:$AB$4,0)))+$T$8))</f>
        <v>0.22875000000000001</v>
      </c>
      <c r="B25" s="36">
        <f t="shared" si="28"/>
        <v>0.24263888888888888</v>
      </c>
      <c r="C25" s="36">
        <f t="shared" si="28"/>
        <v>0.2565277777777778</v>
      </c>
      <c r="D25" s="36">
        <f t="shared" si="28"/>
        <v>0.27041666666666669</v>
      </c>
      <c r="E25" s="36">
        <f t="shared" si="28"/>
        <v>0.28430555555555559</v>
      </c>
      <c r="F25" s="37">
        <v>0.4</v>
      </c>
      <c r="G25" s="37">
        <v>9</v>
      </c>
      <c r="H25" s="42" t="s">
        <v>55</v>
      </c>
      <c r="I25" s="36">
        <f t="shared" ref="I25:M25" si="29">I26+TIME(0,0,(3600*($O26-$O25)/(INDEX($T$5:$AB$6,MATCH(I$15,$S$5:$S$6,0),MATCH(CONCATENATE($P26,$Q26),$T$4:$AB$4,0)))+$T$8))</f>
        <v>0.2369212962962963</v>
      </c>
      <c r="J25" s="36">
        <f t="shared" si="29"/>
        <v>0.25081018518518516</v>
      </c>
      <c r="K25" s="36">
        <f t="shared" si="29"/>
        <v>0.26469907407407406</v>
      </c>
      <c r="L25" s="36">
        <f t="shared" si="29"/>
        <v>0.27858796296296295</v>
      </c>
      <c r="M25" s="39">
        <f t="shared" si="29"/>
        <v>0.29247685185185185</v>
      </c>
      <c r="O25" s="5">
        <f t="shared" si="5"/>
        <v>16.199999999999996</v>
      </c>
      <c r="P25" s="8">
        <v>1</v>
      </c>
      <c r="Q25" s="40" t="s">
        <v>47</v>
      </c>
      <c r="R25" s="41">
        <f t="shared" ref="R25:S25" si="30">TIME(0,0,(3600*($O25-$O24)/(INDEX($T$5:$AB$6,MATCH(R$15,$S$5:$S$6,0),MATCH((CONCATENATE($P25,$Q25)),$T$4:$AB$4,0)))))</f>
        <v>3.2407407407407406E-4</v>
      </c>
      <c r="S25" s="41">
        <f t="shared" si="30"/>
        <v>4.1666666666666669E-4</v>
      </c>
      <c r="T25" s="1"/>
      <c r="U25" s="34"/>
      <c r="V25" s="1"/>
      <c r="W25" s="1"/>
    </row>
    <row r="26" spans="1:23" ht="13.5" customHeight="1" x14ac:dyDescent="0.3">
      <c r="A26" s="35">
        <f t="shared" ref="A26:E26" si="31">A25+TIME(0,0,(3600*($O26-$O25)/(INDEX($T$5:$AB$6,MATCH(A$15,$S$5:$S$6,0),MATCH(CONCATENATE($P26,$Q26),$T$4:$AB$4,0)))+$T$8))</f>
        <v>0.2295601851851852</v>
      </c>
      <c r="B26" s="36">
        <f t="shared" si="31"/>
        <v>0.24344907407407407</v>
      </c>
      <c r="C26" s="36">
        <f t="shared" si="31"/>
        <v>0.25733796296296296</v>
      </c>
      <c r="D26" s="36">
        <f t="shared" si="31"/>
        <v>0.27122685185185186</v>
      </c>
      <c r="E26" s="36">
        <f t="shared" si="31"/>
        <v>0.28511574074074075</v>
      </c>
      <c r="F26" s="37">
        <v>0.4</v>
      </c>
      <c r="G26" s="37">
        <v>10</v>
      </c>
      <c r="H26" s="42" t="s">
        <v>56</v>
      </c>
      <c r="I26" s="43">
        <v>0.2361111111111111</v>
      </c>
      <c r="J26" s="43">
        <v>0.25</v>
      </c>
      <c r="K26" s="43">
        <v>0.2638888888888889</v>
      </c>
      <c r="L26" s="43">
        <v>0.27777777777777779</v>
      </c>
      <c r="M26" s="44">
        <v>0.29166666666666669</v>
      </c>
      <c r="O26" s="5">
        <f t="shared" si="5"/>
        <v>16.599999999999994</v>
      </c>
      <c r="P26" s="8">
        <v>1</v>
      </c>
      <c r="Q26" s="40" t="s">
        <v>47</v>
      </c>
      <c r="R26" s="41">
        <f t="shared" ref="R26:S26" si="32">TIME(0,0,(3600*($O26-$O25)/(INDEX($T$5:$AB$6,MATCH(R$15,$S$5:$S$6,0),MATCH((CONCATENATE($P26,$Q26)),$T$4:$AB$4,0)))))</f>
        <v>3.2407407407407406E-4</v>
      </c>
      <c r="S26" s="41">
        <f t="shared" si="32"/>
        <v>4.1666666666666669E-4</v>
      </c>
      <c r="T26" s="1"/>
      <c r="U26" s="34"/>
      <c r="V26" s="1"/>
      <c r="W26" s="1"/>
    </row>
    <row r="27" spans="1:23" ht="13.5" customHeight="1" x14ac:dyDescent="0.25">
      <c r="A27" s="35"/>
      <c r="B27" s="36"/>
      <c r="C27" s="36"/>
      <c r="D27" s="36"/>
      <c r="E27" s="36"/>
      <c r="F27" s="37"/>
      <c r="G27" s="37"/>
      <c r="H27" s="42"/>
      <c r="I27" s="36"/>
      <c r="J27" s="36"/>
      <c r="K27" s="36"/>
      <c r="L27" s="36"/>
      <c r="M27" s="39"/>
      <c r="R27" s="41"/>
      <c r="S27" s="41"/>
      <c r="T27" s="1"/>
    </row>
    <row r="28" spans="1:23" ht="13.5" customHeight="1" x14ac:dyDescent="0.25">
      <c r="A28" s="45" t="s">
        <v>57</v>
      </c>
      <c r="B28" s="46" t="s">
        <v>57</v>
      </c>
      <c r="C28" s="46" t="s">
        <v>57</v>
      </c>
      <c r="D28" s="46" t="s">
        <v>57</v>
      </c>
      <c r="E28" s="46" t="s">
        <v>57</v>
      </c>
      <c r="F28" s="46"/>
      <c r="G28" s="46"/>
      <c r="H28" s="47"/>
      <c r="I28" s="48" t="str">
        <f t="shared" ref="I28:M28" si="33">A28</f>
        <v>1=7</v>
      </c>
      <c r="J28" s="48" t="str">
        <f t="shared" si="33"/>
        <v>1=7</v>
      </c>
      <c r="K28" s="48" t="str">
        <f t="shared" si="33"/>
        <v>1=7</v>
      </c>
      <c r="L28" s="48" t="str">
        <f t="shared" si="33"/>
        <v>1=7</v>
      </c>
      <c r="M28" s="49" t="str">
        <f t="shared" si="33"/>
        <v>1=7</v>
      </c>
    </row>
    <row r="29" spans="1:23" ht="13.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25">
      <c r="A30" s="56" t="s">
        <v>29</v>
      </c>
      <c r="B30" s="57"/>
      <c r="C30" s="57"/>
      <c r="D30" s="57"/>
      <c r="E30" s="58"/>
      <c r="F30" s="15" t="s">
        <v>30</v>
      </c>
      <c r="G30" s="16" t="s">
        <v>31</v>
      </c>
      <c r="H30" s="16" t="s">
        <v>32</v>
      </c>
      <c r="I30" s="59" t="s">
        <v>33</v>
      </c>
      <c r="J30" s="57"/>
      <c r="K30" s="57"/>
      <c r="L30" s="57"/>
      <c r="M30" s="60"/>
    </row>
    <row r="31" spans="1:23" ht="13.5" customHeight="1" x14ac:dyDescent="0.25">
      <c r="A31" s="64" t="s">
        <v>34</v>
      </c>
      <c r="B31" s="62"/>
      <c r="C31" s="62"/>
      <c r="D31" s="62"/>
      <c r="E31" s="65"/>
      <c r="F31" s="18"/>
      <c r="G31" s="18" t="s">
        <v>35</v>
      </c>
      <c r="H31" s="19" t="s">
        <v>36</v>
      </c>
      <c r="I31" s="61" t="s">
        <v>34</v>
      </c>
      <c r="J31" s="62"/>
      <c r="K31" s="62"/>
      <c r="L31" s="62"/>
      <c r="M31" s="63"/>
    </row>
    <row r="32" spans="1:23" ht="13.5" customHeight="1" x14ac:dyDescent="0.25">
      <c r="A32" s="20" t="s">
        <v>58</v>
      </c>
      <c r="B32" s="16" t="s">
        <v>59</v>
      </c>
      <c r="C32" s="16" t="s">
        <v>60</v>
      </c>
      <c r="D32" s="16" t="s">
        <v>61</v>
      </c>
      <c r="E32" s="16" t="s">
        <v>62</v>
      </c>
      <c r="F32" s="15"/>
      <c r="G32" s="15"/>
      <c r="H32" s="16"/>
      <c r="I32" s="16" t="str">
        <f t="shared" ref="I32:M32" si="34">A32</f>
        <v>C6</v>
      </c>
      <c r="J32" s="16" t="str">
        <f t="shared" si="34"/>
        <v>C7</v>
      </c>
      <c r="K32" s="16" t="str">
        <f t="shared" si="34"/>
        <v>C8</v>
      </c>
      <c r="L32" s="16" t="str">
        <f t="shared" si="34"/>
        <v>C9</v>
      </c>
      <c r="M32" s="21" t="str">
        <f t="shared" si="34"/>
        <v>C10</v>
      </c>
    </row>
    <row r="33" spans="1:14" ht="13.5" customHeight="1" x14ac:dyDescent="0.25">
      <c r="A33" s="23" t="s">
        <v>20</v>
      </c>
      <c r="B33" s="24" t="s">
        <v>20</v>
      </c>
      <c r="C33" s="24" t="s">
        <v>20</v>
      </c>
      <c r="D33" s="24" t="s">
        <v>20</v>
      </c>
      <c r="E33" s="24" t="s">
        <v>20</v>
      </c>
      <c r="F33" s="18"/>
      <c r="G33" s="18"/>
      <c r="H33" s="19"/>
      <c r="I33" s="24" t="str">
        <f t="shared" ref="I33:M33" si="35">A33</f>
        <v>A</v>
      </c>
      <c r="J33" s="24" t="str">
        <f t="shared" si="35"/>
        <v>A</v>
      </c>
      <c r="K33" s="24" t="str">
        <f t="shared" si="35"/>
        <v>A</v>
      </c>
      <c r="L33" s="24" t="str">
        <f t="shared" si="35"/>
        <v>A</v>
      </c>
      <c r="M33" s="25" t="str">
        <f t="shared" si="35"/>
        <v>A</v>
      </c>
    </row>
    <row r="34" spans="1:14" ht="13.5" customHeight="1" x14ac:dyDescent="0.25">
      <c r="A34" s="26">
        <v>0.27777777777777779</v>
      </c>
      <c r="B34" s="27">
        <v>0.29166666666666669</v>
      </c>
      <c r="C34" s="27">
        <v>0.30555555555555558</v>
      </c>
      <c r="D34" s="27">
        <v>0.31944444444444442</v>
      </c>
      <c r="E34" s="27">
        <v>0.33333333333333331</v>
      </c>
      <c r="F34" s="28">
        <f t="shared" ref="F34:H34" si="36">F16</f>
        <v>0</v>
      </c>
      <c r="G34" s="28">
        <f t="shared" si="36"/>
        <v>0</v>
      </c>
      <c r="H34" s="50" t="str">
        <f t="shared" si="36"/>
        <v>Pitesti Autogara Astra Tours</v>
      </c>
      <c r="I34" s="30">
        <f t="shared" ref="I34:M34" si="37">I35+TIME(0,0,(3600*($O17-$O16)/(INDEX($T$5:$AB$6,MATCH(I$33,$S$5:$S$6,0),MATCH(CONCATENATE($P17,$Q17),$T$4:$AB$4,0)))+$T$8))</f>
        <v>0.32678240740740744</v>
      </c>
      <c r="J34" s="30">
        <f t="shared" si="37"/>
        <v>0.34067129629629628</v>
      </c>
      <c r="K34" s="30">
        <f t="shared" si="37"/>
        <v>0.35456018518518517</v>
      </c>
      <c r="L34" s="30">
        <f t="shared" si="37"/>
        <v>0.36844907407407407</v>
      </c>
      <c r="M34" s="31">
        <f t="shared" si="37"/>
        <v>0.38233796296296296</v>
      </c>
    </row>
    <row r="35" spans="1:14" ht="13.5" customHeight="1" x14ac:dyDescent="0.25">
      <c r="A35" s="35">
        <f t="shared" ref="A35:E35" si="38">A34+TIME(0,0,(3600*($O17-$O16)/(INDEX($T$5:$AB$6,MATCH(A$33,$S$5:$S$6,0),MATCH(CONCATENATE($P17,$Q17),$T$4:$AB$4,0)))+$T$8))</f>
        <v>0.28317129629629628</v>
      </c>
      <c r="B35" s="36">
        <f t="shared" si="38"/>
        <v>0.29706018518518518</v>
      </c>
      <c r="C35" s="36">
        <f t="shared" si="38"/>
        <v>0.31094907407407407</v>
      </c>
      <c r="D35" s="36">
        <f t="shared" si="38"/>
        <v>0.32483796296296291</v>
      </c>
      <c r="E35" s="36">
        <f t="shared" si="38"/>
        <v>0.33872685185185181</v>
      </c>
      <c r="F35" s="37">
        <f t="shared" ref="F35:H35" si="39">F17</f>
        <v>4.8</v>
      </c>
      <c r="G35" s="37">
        <f t="shared" si="39"/>
        <v>1</v>
      </c>
      <c r="H35" s="51" t="str">
        <f t="shared" si="39"/>
        <v>Maracineni Blocuri</v>
      </c>
      <c r="I35" s="36">
        <f t="shared" ref="I35:M35" si="40">I36+TIME(0,0,(3600*($O18-$O17)/(INDEX($T$5:$AB$6,MATCH(I$33,$S$5:$S$6,0),MATCH(CONCATENATE($P18,$Q18),$T$4:$AB$4,0)))+$T$8))</f>
        <v>0.32138888888888895</v>
      </c>
      <c r="J35" s="36">
        <f t="shared" si="40"/>
        <v>0.33527777777777779</v>
      </c>
      <c r="K35" s="36">
        <f t="shared" si="40"/>
        <v>0.34916666666666668</v>
      </c>
      <c r="L35" s="36">
        <f t="shared" si="40"/>
        <v>0.36305555555555558</v>
      </c>
      <c r="M35" s="39">
        <f t="shared" si="40"/>
        <v>0.37694444444444447</v>
      </c>
    </row>
    <row r="36" spans="1:14" ht="13.5" customHeight="1" x14ac:dyDescent="0.25">
      <c r="A36" s="35">
        <f t="shared" ref="A36:E36" si="41">A35+TIME(0,0,(3600*($O18-$O17)/(INDEX($T$5:$AB$6,MATCH(A$33,$S$5:$S$6,0),MATCH(CONCATENATE($P18,$Q18),$T$4:$AB$4,0)))+$T$8))</f>
        <v>0.28835648148148146</v>
      </c>
      <c r="B36" s="36">
        <f t="shared" si="41"/>
        <v>0.30224537037037036</v>
      </c>
      <c r="C36" s="36">
        <f t="shared" si="41"/>
        <v>0.31613425925925925</v>
      </c>
      <c r="D36" s="36">
        <f t="shared" si="41"/>
        <v>0.33002314814814809</v>
      </c>
      <c r="E36" s="36">
        <f t="shared" si="41"/>
        <v>0.34391203703703699</v>
      </c>
      <c r="F36" s="37">
        <f t="shared" ref="F36:H36" si="42">F18</f>
        <v>4.5999999999999996</v>
      </c>
      <c r="G36" s="37">
        <f t="shared" si="42"/>
        <v>2</v>
      </c>
      <c r="H36" s="51" t="str">
        <f t="shared" si="42"/>
        <v>Colibasi Ramificatie</v>
      </c>
      <c r="I36" s="36">
        <f t="shared" ref="I36:M36" si="43">I37+TIME(0,0,(3600*($O19-$O18)/(INDEX($T$5:$AB$6,MATCH(I$33,$S$5:$S$6,0),MATCH(CONCATENATE($P19,$Q19),$T$4:$AB$4,0)))+$T$8))</f>
        <v>0.31620370370370376</v>
      </c>
      <c r="J36" s="36">
        <f t="shared" si="43"/>
        <v>0.3300925925925926</v>
      </c>
      <c r="K36" s="36">
        <f t="shared" si="43"/>
        <v>0.3439814814814815</v>
      </c>
      <c r="L36" s="36">
        <f t="shared" si="43"/>
        <v>0.35787037037037039</v>
      </c>
      <c r="M36" s="39">
        <f t="shared" si="43"/>
        <v>0.37175925925925929</v>
      </c>
    </row>
    <row r="37" spans="1:14" ht="13.5" customHeight="1" x14ac:dyDescent="0.25">
      <c r="A37" s="35">
        <f t="shared" ref="A37:E37" si="44">A36+TIME(0,0,(3600*($O19-$O18)/(INDEX($T$5:$AB$6,MATCH(A$33,$S$5:$S$6,0),MATCH(CONCATENATE($P19,$Q19),$T$4:$AB$4,0)))+$T$8))</f>
        <v>0.2915625</v>
      </c>
      <c r="B37" s="36">
        <f t="shared" si="44"/>
        <v>0.3054513888888889</v>
      </c>
      <c r="C37" s="36">
        <f t="shared" si="44"/>
        <v>0.31934027777777779</v>
      </c>
      <c r="D37" s="36">
        <f t="shared" si="44"/>
        <v>0.33322916666666663</v>
      </c>
      <c r="E37" s="36">
        <f t="shared" si="44"/>
        <v>0.34711805555555553</v>
      </c>
      <c r="F37" s="37">
        <f t="shared" ref="F37:H37" si="45">F19</f>
        <v>2.7</v>
      </c>
      <c r="G37" s="37">
        <f t="shared" si="45"/>
        <v>3</v>
      </c>
      <c r="H37" s="51" t="str">
        <f t="shared" si="45"/>
        <v>Colibasi Scoala</v>
      </c>
      <c r="I37" s="36">
        <f t="shared" ref="I37:M37" si="46">I38+TIME(0,0,(3600*($O20-$O19)/(INDEX($T$5:$AB$6,MATCH(I$33,$S$5:$S$6,0),MATCH(CONCATENATE($P20,$Q20),$T$4:$AB$4,0)))+$T$8))</f>
        <v>0.31299768518518523</v>
      </c>
      <c r="J37" s="36">
        <f t="shared" si="46"/>
        <v>0.32688657407407407</v>
      </c>
      <c r="K37" s="36">
        <f t="shared" si="46"/>
        <v>0.34077546296296296</v>
      </c>
      <c r="L37" s="36">
        <f t="shared" si="46"/>
        <v>0.35466435185185186</v>
      </c>
      <c r="M37" s="39">
        <f t="shared" si="46"/>
        <v>0.36855324074074075</v>
      </c>
    </row>
    <row r="38" spans="1:14" ht="13.5" customHeight="1" x14ac:dyDescent="0.25">
      <c r="A38" s="35">
        <f t="shared" ref="A38:E38" si="47">A37+TIME(0,0,(3600*($O20-$O19)/(INDEX($T$5:$AB$6,MATCH(A$33,$S$5:$S$6,0),MATCH(CONCATENATE($P20,$Q20),$T$4:$AB$4,0)))+$T$8))</f>
        <v>0.29320601851851852</v>
      </c>
      <c r="B38" s="36">
        <f t="shared" si="47"/>
        <v>0.30709490740740741</v>
      </c>
      <c r="C38" s="36">
        <f t="shared" si="47"/>
        <v>0.32098379629629631</v>
      </c>
      <c r="D38" s="36">
        <f t="shared" si="47"/>
        <v>0.33487268518518515</v>
      </c>
      <c r="E38" s="36">
        <f t="shared" si="47"/>
        <v>0.34876157407407404</v>
      </c>
      <c r="F38" s="37">
        <f t="shared" ref="F38:H38" si="48">F20</f>
        <v>1.2</v>
      </c>
      <c r="G38" s="37">
        <f t="shared" si="48"/>
        <v>4</v>
      </c>
      <c r="H38" s="51" t="str">
        <f t="shared" si="48"/>
        <v>Mioveni Vama (F)</v>
      </c>
      <c r="I38" s="36">
        <f t="shared" ref="I38:M38" si="49">I39+TIME(0,0,(3600*($O21-$O20)/(INDEX($T$5:$AB$6,MATCH(I$33,$S$5:$S$6,0),MATCH(CONCATENATE($P21,$Q21),$T$4:$AB$4,0)))+$T$8))</f>
        <v>0.31135416666666671</v>
      </c>
      <c r="J38" s="36">
        <f t="shared" si="49"/>
        <v>0.32524305555555555</v>
      </c>
      <c r="K38" s="36">
        <f t="shared" si="49"/>
        <v>0.33913194444444444</v>
      </c>
      <c r="L38" s="36">
        <f t="shared" si="49"/>
        <v>0.35302083333333334</v>
      </c>
      <c r="M38" s="39">
        <f t="shared" si="49"/>
        <v>0.36690972222222223</v>
      </c>
    </row>
    <row r="39" spans="1:14" ht="13.5" customHeight="1" x14ac:dyDescent="0.25">
      <c r="A39" s="35">
        <f t="shared" ref="A39:E39" si="50">A38+TIME(0,0,(3600*($O21-$O20)/(INDEX($T$5:$AB$6,MATCH(A$33,$S$5:$S$6,0),MATCH(CONCATENATE($P21,$Q21),$T$4:$AB$4,0)))+$T$8))</f>
        <v>0.29422453703703705</v>
      </c>
      <c r="B39" s="36">
        <f t="shared" si="50"/>
        <v>0.30811342592592594</v>
      </c>
      <c r="C39" s="36">
        <f t="shared" si="50"/>
        <v>0.32200231481481484</v>
      </c>
      <c r="D39" s="36">
        <f t="shared" si="50"/>
        <v>0.33589120370370368</v>
      </c>
      <c r="E39" s="36">
        <f t="shared" si="50"/>
        <v>0.34978009259259257</v>
      </c>
      <c r="F39" s="37">
        <f t="shared" ref="F39:H39" si="51">F21</f>
        <v>0.6</v>
      </c>
      <c r="G39" s="37">
        <f t="shared" si="51"/>
        <v>5</v>
      </c>
      <c r="H39" s="51" t="str">
        <f t="shared" si="51"/>
        <v>Mioveni Aristocrat (F)</v>
      </c>
      <c r="I39" s="36">
        <f t="shared" ref="I39:M39" si="52">I40+TIME(0,0,(3600*($O22-$O21)/(INDEX($T$5:$AB$6,MATCH(I$33,$S$5:$S$6,0),MATCH(CONCATENATE($P22,$Q22),$T$4:$AB$4,0)))+$T$8))</f>
        <v>0.31033564814814818</v>
      </c>
      <c r="J39" s="36">
        <f t="shared" si="52"/>
        <v>0.32422453703703702</v>
      </c>
      <c r="K39" s="36">
        <f t="shared" si="52"/>
        <v>0.33811342592592591</v>
      </c>
      <c r="L39" s="36">
        <f t="shared" si="52"/>
        <v>0.35200231481481481</v>
      </c>
      <c r="M39" s="39">
        <f t="shared" si="52"/>
        <v>0.3658912037037037</v>
      </c>
    </row>
    <row r="40" spans="1:14" ht="13.5" customHeight="1" x14ac:dyDescent="0.25">
      <c r="A40" s="35">
        <f t="shared" ref="A40:E40" si="53">A39+TIME(0,0,(3600*($O22-$O21)/(INDEX($T$5:$AB$6,MATCH(A$33,$S$5:$S$6,0),MATCH(CONCATENATE($P22,$Q22),$T$4:$AB$4,0)))+$T$8))</f>
        <v>0.29534722222222226</v>
      </c>
      <c r="B40" s="36">
        <f t="shared" si="53"/>
        <v>0.30923611111111116</v>
      </c>
      <c r="C40" s="36">
        <f t="shared" si="53"/>
        <v>0.32312500000000005</v>
      </c>
      <c r="D40" s="36">
        <f t="shared" si="53"/>
        <v>0.33701388888888889</v>
      </c>
      <c r="E40" s="36">
        <f t="shared" si="53"/>
        <v>0.35090277777777779</v>
      </c>
      <c r="F40" s="37">
        <f t="shared" ref="F40:H40" si="54">F22</f>
        <v>0.7</v>
      </c>
      <c r="G40" s="37">
        <f t="shared" si="54"/>
        <v>6</v>
      </c>
      <c r="H40" s="51" t="str">
        <f t="shared" si="54"/>
        <v>Mioveni Lidl (F)</v>
      </c>
      <c r="I40" s="36">
        <f t="shared" ref="I40:M40" si="55">I41+TIME(0,0,(3600*($O23-$O22)/(INDEX($T$5:$AB$6,MATCH(I$33,$S$5:$S$6,0),MATCH(CONCATENATE($P23,$Q23),$T$4:$AB$4,0)))+$T$8))</f>
        <v>0.30921296296296297</v>
      </c>
      <c r="J40" s="36">
        <f t="shared" si="55"/>
        <v>0.32310185185185181</v>
      </c>
      <c r="K40" s="36">
        <f t="shared" si="55"/>
        <v>0.3369907407407407</v>
      </c>
      <c r="L40" s="36">
        <f t="shared" si="55"/>
        <v>0.3508796296296296</v>
      </c>
      <c r="M40" s="39">
        <f t="shared" si="55"/>
        <v>0.36476851851851849</v>
      </c>
    </row>
    <row r="41" spans="1:14" ht="13.5" customHeight="1" x14ac:dyDescent="0.25">
      <c r="A41" s="35">
        <f t="shared" ref="A41:E41" si="56">A40+TIME(0,0,(3600*($O23-$O22)/(INDEX($T$5:$AB$6,MATCH(A$33,$S$5:$S$6,0),MATCH(CONCATENATE($P23,$Q23),$T$4:$AB$4,0)))+$T$8))</f>
        <v>0.29646990740740747</v>
      </c>
      <c r="B41" s="36">
        <f t="shared" si="56"/>
        <v>0.31035879629629637</v>
      </c>
      <c r="C41" s="36">
        <f t="shared" si="56"/>
        <v>0.32424768518518526</v>
      </c>
      <c r="D41" s="36">
        <f t="shared" si="56"/>
        <v>0.3381365740740741</v>
      </c>
      <c r="E41" s="36">
        <f t="shared" si="56"/>
        <v>0.352025462962963</v>
      </c>
      <c r="F41" s="37">
        <f t="shared" ref="F41:H41" si="57">F23</f>
        <v>0.7</v>
      </c>
      <c r="G41" s="37">
        <f t="shared" si="57"/>
        <v>7</v>
      </c>
      <c r="H41" s="51" t="str">
        <f t="shared" si="57"/>
        <v>Mioveni Robea (F)</v>
      </c>
      <c r="I41" s="36">
        <f t="shared" ref="I41:M41" si="58">I42+TIME(0,0,(3600*($O24-$O23)/(INDEX($T$5:$AB$6,MATCH(I$33,$S$5:$S$6,0),MATCH(CONCATENATE($P24,$Q24),$T$4:$AB$4,0)))+$T$8))</f>
        <v>0.30809027777777775</v>
      </c>
      <c r="J41" s="36">
        <f t="shared" si="58"/>
        <v>0.32197916666666659</v>
      </c>
      <c r="K41" s="36">
        <f t="shared" si="58"/>
        <v>0.33586805555555549</v>
      </c>
      <c r="L41" s="36">
        <f t="shared" si="58"/>
        <v>0.34975694444444438</v>
      </c>
      <c r="M41" s="39">
        <f t="shared" si="58"/>
        <v>0.36364583333333328</v>
      </c>
    </row>
    <row r="42" spans="1:14" ht="13.5" customHeight="1" x14ac:dyDescent="0.25">
      <c r="A42" s="35">
        <f t="shared" ref="A42:E42" si="59">A41+TIME(0,0,(3600*($O24-$O23)/(INDEX($T$5:$AB$6,MATCH(A$33,$S$5:$S$6,0),MATCH(CONCATENATE($P24,$Q24),$T$4:$AB$4,0)))+$T$8))</f>
        <v>0.29738425925925932</v>
      </c>
      <c r="B42" s="36">
        <f t="shared" si="59"/>
        <v>0.31127314814814822</v>
      </c>
      <c r="C42" s="36">
        <f t="shared" si="59"/>
        <v>0.32516203703703711</v>
      </c>
      <c r="D42" s="36">
        <f t="shared" si="59"/>
        <v>0.33905092592592595</v>
      </c>
      <c r="E42" s="36">
        <f t="shared" si="59"/>
        <v>0.35293981481481485</v>
      </c>
      <c r="F42" s="37">
        <f t="shared" ref="F42:H42" si="60">F24</f>
        <v>0.5</v>
      </c>
      <c r="G42" s="37">
        <f t="shared" si="60"/>
        <v>8</v>
      </c>
      <c r="H42" s="51" t="str">
        <f t="shared" si="60"/>
        <v>Mioveni Profi (F)</v>
      </c>
      <c r="I42" s="36">
        <f t="shared" ref="I42:M42" si="61">I43+TIME(0,0,(3600*($O25-$O24)/(INDEX($T$5:$AB$6,MATCH(I$33,$S$5:$S$6,0),MATCH(CONCATENATE($P25,$Q25),$T$4:$AB$4,0)))+$T$8))</f>
        <v>0.30717592592592591</v>
      </c>
      <c r="J42" s="36">
        <f t="shared" si="61"/>
        <v>0.32106481481481475</v>
      </c>
      <c r="K42" s="36">
        <f t="shared" si="61"/>
        <v>0.33495370370370364</v>
      </c>
      <c r="L42" s="36">
        <f t="shared" si="61"/>
        <v>0.34884259259259254</v>
      </c>
      <c r="M42" s="39">
        <f t="shared" si="61"/>
        <v>0.36273148148148143</v>
      </c>
    </row>
    <row r="43" spans="1:14" ht="13.5" customHeight="1" x14ac:dyDescent="0.25">
      <c r="A43" s="35">
        <f t="shared" ref="A43:E43" si="62">A42+TIME(0,0,(3600*($O25-$O24)/(INDEX($T$5:$AB$6,MATCH(A$33,$S$5:$S$6,0),MATCH(CONCATENATE($P25,$Q25),$T$4:$AB$4,0)))+$T$8))</f>
        <v>0.29819444444444448</v>
      </c>
      <c r="B43" s="36">
        <f t="shared" si="62"/>
        <v>0.31208333333333338</v>
      </c>
      <c r="C43" s="36">
        <f t="shared" si="62"/>
        <v>0.32597222222222227</v>
      </c>
      <c r="D43" s="36">
        <f t="shared" si="62"/>
        <v>0.33986111111111111</v>
      </c>
      <c r="E43" s="36">
        <f t="shared" si="62"/>
        <v>0.35375000000000001</v>
      </c>
      <c r="F43" s="37">
        <f t="shared" ref="F43:H43" si="63">F25</f>
        <v>0.4</v>
      </c>
      <c r="G43" s="37">
        <f t="shared" si="63"/>
        <v>9</v>
      </c>
      <c r="H43" s="51" t="str">
        <f t="shared" si="63"/>
        <v>Mioveni Bulevardul Dacia (F)</v>
      </c>
      <c r="I43" s="36">
        <f t="shared" ref="I43:M43" si="64">I44+TIME(0,0,(3600*($O26-$O25)/(INDEX($T$5:$AB$6,MATCH(I$33,$S$5:$S$6,0),MATCH(CONCATENATE($P26,$Q26),$T$4:$AB$4,0)))+$T$8))</f>
        <v>0.30636574074074074</v>
      </c>
      <c r="J43" s="36">
        <f t="shared" si="64"/>
        <v>0.32025462962962958</v>
      </c>
      <c r="K43" s="36">
        <f t="shared" si="64"/>
        <v>0.33414351851851848</v>
      </c>
      <c r="L43" s="36">
        <f t="shared" si="64"/>
        <v>0.34803240740740737</v>
      </c>
      <c r="M43" s="39">
        <f t="shared" si="64"/>
        <v>0.36192129629629627</v>
      </c>
    </row>
    <row r="44" spans="1:14" ht="13.5" customHeight="1" x14ac:dyDescent="0.25">
      <c r="A44" s="35">
        <f t="shared" ref="A44:E44" si="65">A43+TIME(0,0,(3600*($O26-$O25)/(INDEX($T$5:$AB$6,MATCH(A$33,$S$5:$S$6,0),MATCH(CONCATENATE($P26,$Q26),$T$4:$AB$4,0)))+$T$8))</f>
        <v>0.29900462962962965</v>
      </c>
      <c r="B44" s="36">
        <f t="shared" si="65"/>
        <v>0.31289351851851854</v>
      </c>
      <c r="C44" s="36">
        <f t="shared" si="65"/>
        <v>0.32678240740740744</v>
      </c>
      <c r="D44" s="36">
        <f t="shared" si="65"/>
        <v>0.34067129629629628</v>
      </c>
      <c r="E44" s="36">
        <f t="shared" si="65"/>
        <v>0.35456018518518517</v>
      </c>
      <c r="F44" s="37">
        <f t="shared" ref="F44:H44" si="66">F26</f>
        <v>0.4</v>
      </c>
      <c r="G44" s="37">
        <f t="shared" si="66"/>
        <v>10</v>
      </c>
      <c r="H44" s="51" t="str">
        <f t="shared" si="66"/>
        <v>Mioveni Autogara Vulturul</v>
      </c>
      <c r="I44" s="43">
        <v>0.30555555555555558</v>
      </c>
      <c r="J44" s="43">
        <v>0.31944444444444442</v>
      </c>
      <c r="K44" s="43">
        <v>0.33333333333333331</v>
      </c>
      <c r="L44" s="43">
        <v>0.34722222222222221</v>
      </c>
      <c r="M44" s="44">
        <v>0.3611111111111111</v>
      </c>
    </row>
    <row r="45" spans="1:14" ht="13.5" customHeight="1" x14ac:dyDescent="0.25">
      <c r="A45" s="35"/>
      <c r="B45" s="36"/>
      <c r="C45" s="36"/>
      <c r="D45" s="36"/>
      <c r="E45" s="36"/>
      <c r="F45" s="37"/>
      <c r="G45" s="37"/>
      <c r="H45" s="42"/>
      <c r="I45" s="36"/>
      <c r="J45" s="36"/>
      <c r="K45" s="36"/>
      <c r="L45" s="36"/>
      <c r="M45" s="39"/>
    </row>
    <row r="46" spans="1:14" ht="19.5" customHeight="1" x14ac:dyDescent="0.25">
      <c r="A46" s="45" t="s">
        <v>57</v>
      </c>
      <c r="B46" s="46" t="s">
        <v>57</v>
      </c>
      <c r="C46" s="46" t="s">
        <v>57</v>
      </c>
      <c r="D46" s="46" t="s">
        <v>57</v>
      </c>
      <c r="E46" s="46" t="s">
        <v>57</v>
      </c>
      <c r="F46" s="46"/>
      <c r="G46" s="46"/>
      <c r="H46" s="47"/>
      <c r="I46" s="48" t="str">
        <f t="shared" ref="I46:M46" si="67">A46</f>
        <v>1=7</v>
      </c>
      <c r="J46" s="48" t="str">
        <f t="shared" si="67"/>
        <v>1=7</v>
      </c>
      <c r="K46" s="48" t="str">
        <f t="shared" si="67"/>
        <v>1=7</v>
      </c>
      <c r="L46" s="48" t="str">
        <f t="shared" si="67"/>
        <v>1=7</v>
      </c>
      <c r="M46" s="49" t="str">
        <f t="shared" si="67"/>
        <v>1=7</v>
      </c>
      <c r="N46" s="1"/>
    </row>
    <row r="47" spans="1:14" ht="12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4" ht="12.75" customHeight="1" x14ac:dyDescent="0.25">
      <c r="A48" s="56" t="s">
        <v>29</v>
      </c>
      <c r="B48" s="57"/>
      <c r="C48" s="57"/>
      <c r="D48" s="57"/>
      <c r="E48" s="58"/>
      <c r="F48" s="15" t="s">
        <v>30</v>
      </c>
      <c r="G48" s="16" t="s">
        <v>31</v>
      </c>
      <c r="H48" s="16" t="s">
        <v>32</v>
      </c>
      <c r="I48" s="59" t="s">
        <v>33</v>
      </c>
      <c r="J48" s="57"/>
      <c r="K48" s="57"/>
      <c r="L48" s="57"/>
      <c r="M48" s="60"/>
    </row>
    <row r="49" spans="1:13" ht="12.75" customHeight="1" x14ac:dyDescent="0.25">
      <c r="A49" s="64" t="s">
        <v>34</v>
      </c>
      <c r="B49" s="62"/>
      <c r="C49" s="62"/>
      <c r="D49" s="62"/>
      <c r="E49" s="65"/>
      <c r="F49" s="18"/>
      <c r="G49" s="18" t="s">
        <v>35</v>
      </c>
      <c r="H49" s="19" t="s">
        <v>36</v>
      </c>
      <c r="I49" s="61" t="s">
        <v>34</v>
      </c>
      <c r="J49" s="62"/>
      <c r="K49" s="62"/>
      <c r="L49" s="62"/>
      <c r="M49" s="63"/>
    </row>
    <row r="50" spans="1:13" ht="12.75" customHeight="1" x14ac:dyDescent="0.25">
      <c r="A50" s="20" t="s">
        <v>63</v>
      </c>
      <c r="B50" s="16" t="s">
        <v>64</v>
      </c>
      <c r="C50" s="16" t="s">
        <v>65</v>
      </c>
      <c r="D50" s="16" t="s">
        <v>66</v>
      </c>
      <c r="E50" s="16" t="s">
        <v>67</v>
      </c>
      <c r="F50" s="15"/>
      <c r="G50" s="15"/>
      <c r="H50" s="16"/>
      <c r="I50" s="16" t="str">
        <f t="shared" ref="I50:M50" si="68">A50</f>
        <v>C11</v>
      </c>
      <c r="J50" s="16" t="str">
        <f t="shared" si="68"/>
        <v>C12</v>
      </c>
      <c r="K50" s="16" t="str">
        <f t="shared" si="68"/>
        <v>C13</v>
      </c>
      <c r="L50" s="16" t="str">
        <f t="shared" si="68"/>
        <v>C14</v>
      </c>
      <c r="M50" s="21" t="str">
        <f t="shared" si="68"/>
        <v>C15</v>
      </c>
    </row>
    <row r="51" spans="1:13" ht="12.75" customHeight="1" x14ac:dyDescent="0.25">
      <c r="A51" s="23" t="s">
        <v>20</v>
      </c>
      <c r="B51" s="24" t="s">
        <v>20</v>
      </c>
      <c r="C51" s="24" t="s">
        <v>20</v>
      </c>
      <c r="D51" s="24" t="s">
        <v>20</v>
      </c>
      <c r="E51" s="24" t="s">
        <v>20</v>
      </c>
      <c r="F51" s="18"/>
      <c r="G51" s="18"/>
      <c r="H51" s="19"/>
      <c r="I51" s="24" t="str">
        <f t="shared" ref="I51:M51" si="69">A51</f>
        <v>A</v>
      </c>
      <c r="J51" s="24" t="str">
        <f t="shared" si="69"/>
        <v>A</v>
      </c>
      <c r="K51" s="24" t="str">
        <f t="shared" si="69"/>
        <v>A</v>
      </c>
      <c r="L51" s="24" t="str">
        <f t="shared" si="69"/>
        <v>A</v>
      </c>
      <c r="M51" s="25" t="str">
        <f t="shared" si="69"/>
        <v>A</v>
      </c>
    </row>
    <row r="52" spans="1:13" ht="12.75" customHeight="1" x14ac:dyDescent="0.25">
      <c r="A52" s="26">
        <v>0.34722222222222221</v>
      </c>
      <c r="B52" s="27">
        <v>0.3611111111111111</v>
      </c>
      <c r="C52" s="27">
        <v>0.375</v>
      </c>
      <c r="D52" s="27">
        <v>0.39583333333333331</v>
      </c>
      <c r="E52" s="27">
        <v>0.41666666666666669</v>
      </c>
      <c r="F52" s="28">
        <f t="shared" ref="F52:H52" si="70">F16</f>
        <v>0</v>
      </c>
      <c r="G52" s="28">
        <f t="shared" si="70"/>
        <v>0</v>
      </c>
      <c r="H52" s="50" t="str">
        <f t="shared" si="70"/>
        <v>Pitesti Autogara Astra Tours</v>
      </c>
      <c r="I52" s="30">
        <f t="shared" ref="I52:M52" si="71">I53+TIME(0,0,(3600*($O17-$O16)/(INDEX($T$5:$AB$6,MATCH(I$51,$S$5:$S$6,0),MATCH(CONCATENATE($P17,$Q17),$T$4:$AB$4,0)))+$T$8))</f>
        <v>0.39622685185185186</v>
      </c>
      <c r="J52" s="30">
        <f t="shared" si="71"/>
        <v>0.41706018518518517</v>
      </c>
      <c r="K52" s="30">
        <f t="shared" si="71"/>
        <v>0.43789351851851854</v>
      </c>
      <c r="L52" s="30">
        <f t="shared" si="71"/>
        <v>0.45872685185185186</v>
      </c>
      <c r="M52" s="31">
        <f t="shared" si="71"/>
        <v>0.47956018518518517</v>
      </c>
    </row>
    <row r="53" spans="1:13" ht="12.75" customHeight="1" x14ac:dyDescent="0.25">
      <c r="A53" s="35">
        <f t="shared" ref="A53:E53" si="72">A52+TIME(0,0,(3600*($O17-$O16)/(INDEX($T$5:$AB$6,MATCH(A$51,$S$5:$S$6,0),MATCH(CONCATENATE($P17,$Q17),$T$4:$AB$4,0)))+$T$8))</f>
        <v>0.3526157407407407</v>
      </c>
      <c r="B53" s="36">
        <f t="shared" si="72"/>
        <v>0.3665046296296296</v>
      </c>
      <c r="C53" s="36">
        <f t="shared" si="72"/>
        <v>0.38039351851851849</v>
      </c>
      <c r="D53" s="36">
        <f t="shared" si="72"/>
        <v>0.40122685185185181</v>
      </c>
      <c r="E53" s="36">
        <f t="shared" si="72"/>
        <v>0.42206018518518518</v>
      </c>
      <c r="F53" s="37">
        <f t="shared" ref="F53:H53" si="73">F17</f>
        <v>4.8</v>
      </c>
      <c r="G53" s="37">
        <f t="shared" si="73"/>
        <v>1</v>
      </c>
      <c r="H53" s="51" t="str">
        <f t="shared" si="73"/>
        <v>Maracineni Blocuri</v>
      </c>
      <c r="I53" s="36">
        <f t="shared" ref="I53:M53" si="74">I54+TIME(0,0,(3600*($O18-$O17)/(INDEX($T$5:$AB$6,MATCH(I$51,$S$5:$S$6,0),MATCH(CONCATENATE($P18,$Q18),$T$4:$AB$4,0)))+$T$8))</f>
        <v>0.39083333333333337</v>
      </c>
      <c r="J53" s="36">
        <f t="shared" si="74"/>
        <v>0.41166666666666668</v>
      </c>
      <c r="K53" s="36">
        <f t="shared" si="74"/>
        <v>0.43250000000000005</v>
      </c>
      <c r="L53" s="36">
        <f t="shared" si="74"/>
        <v>0.45333333333333337</v>
      </c>
      <c r="M53" s="39">
        <f t="shared" si="74"/>
        <v>0.47416666666666668</v>
      </c>
    </row>
    <row r="54" spans="1:13" ht="12.75" customHeight="1" x14ac:dyDescent="0.25">
      <c r="A54" s="35">
        <f t="shared" ref="A54:E54" si="75">A53+TIME(0,0,(3600*($O18-$O17)/(INDEX($T$5:$AB$6,MATCH(A$51,$S$5:$S$6,0),MATCH(CONCATENATE($P18,$Q18),$T$4:$AB$4,0)))+$T$8))</f>
        <v>0.35780092592592588</v>
      </c>
      <c r="B54" s="36">
        <f t="shared" si="75"/>
        <v>0.37168981481481478</v>
      </c>
      <c r="C54" s="36">
        <f t="shared" si="75"/>
        <v>0.38557870370370367</v>
      </c>
      <c r="D54" s="36">
        <f t="shared" si="75"/>
        <v>0.40641203703703699</v>
      </c>
      <c r="E54" s="36">
        <f t="shared" si="75"/>
        <v>0.42724537037037036</v>
      </c>
      <c r="F54" s="37">
        <f t="shared" ref="F54:H54" si="76">F18</f>
        <v>4.5999999999999996</v>
      </c>
      <c r="G54" s="37">
        <f t="shared" si="76"/>
        <v>2</v>
      </c>
      <c r="H54" s="51" t="str">
        <f t="shared" si="76"/>
        <v>Colibasi Ramificatie</v>
      </c>
      <c r="I54" s="36">
        <f t="shared" ref="I54:M54" si="77">I55+TIME(0,0,(3600*($O19-$O18)/(INDEX($T$5:$AB$6,MATCH(I$51,$S$5:$S$6,0),MATCH(CONCATENATE($P19,$Q19),$T$4:$AB$4,0)))+$T$8))</f>
        <v>0.38564814814814818</v>
      </c>
      <c r="J54" s="36">
        <f t="shared" si="77"/>
        <v>0.4064814814814815</v>
      </c>
      <c r="K54" s="36">
        <f t="shared" si="77"/>
        <v>0.42731481481481487</v>
      </c>
      <c r="L54" s="36">
        <f t="shared" si="77"/>
        <v>0.44814814814814818</v>
      </c>
      <c r="M54" s="39">
        <f t="shared" si="77"/>
        <v>0.4689814814814815</v>
      </c>
    </row>
    <row r="55" spans="1:13" ht="12.75" customHeight="1" x14ac:dyDescent="0.25">
      <c r="A55" s="35">
        <f t="shared" ref="A55:E55" si="78">A54+TIME(0,0,(3600*($O19-$O18)/(INDEX($T$5:$AB$6,MATCH(A$51,$S$5:$S$6,0),MATCH(CONCATENATE($P19,$Q19),$T$4:$AB$4,0)))+$T$8))</f>
        <v>0.36100694444444442</v>
      </c>
      <c r="B55" s="36">
        <f t="shared" si="78"/>
        <v>0.37489583333333332</v>
      </c>
      <c r="C55" s="36">
        <f t="shared" si="78"/>
        <v>0.38878472222222221</v>
      </c>
      <c r="D55" s="36">
        <f t="shared" si="78"/>
        <v>0.40961805555555553</v>
      </c>
      <c r="E55" s="36">
        <f t="shared" si="78"/>
        <v>0.4304513888888889</v>
      </c>
      <c r="F55" s="37">
        <f t="shared" ref="F55:H55" si="79">F19</f>
        <v>2.7</v>
      </c>
      <c r="G55" s="37">
        <f t="shared" si="79"/>
        <v>3</v>
      </c>
      <c r="H55" s="51" t="str">
        <f t="shared" si="79"/>
        <v>Colibasi Scoala</v>
      </c>
      <c r="I55" s="36">
        <f t="shared" ref="I55:M55" si="80">I56+TIME(0,0,(3600*($O20-$O19)/(INDEX($T$5:$AB$6,MATCH(I$51,$S$5:$S$6,0),MATCH(CONCATENATE($P20,$Q20),$T$4:$AB$4,0)))+$T$8))</f>
        <v>0.38244212962962965</v>
      </c>
      <c r="J55" s="36">
        <f t="shared" si="80"/>
        <v>0.40327546296296296</v>
      </c>
      <c r="K55" s="36">
        <f t="shared" si="80"/>
        <v>0.42410879629629633</v>
      </c>
      <c r="L55" s="36">
        <f t="shared" si="80"/>
        <v>0.44494212962962965</v>
      </c>
      <c r="M55" s="39">
        <f t="shared" si="80"/>
        <v>0.46577546296296296</v>
      </c>
    </row>
    <row r="56" spans="1:13" ht="12.75" customHeight="1" x14ac:dyDescent="0.25">
      <c r="A56" s="35">
        <f t="shared" ref="A56:E56" si="81">A55+TIME(0,0,(3600*($O20-$O19)/(INDEX($T$5:$AB$6,MATCH(A$51,$S$5:$S$6,0),MATCH(CONCATENATE($P20,$Q20),$T$4:$AB$4,0)))+$T$8))</f>
        <v>0.36265046296296294</v>
      </c>
      <c r="B56" s="36">
        <f t="shared" si="81"/>
        <v>0.37653935185185183</v>
      </c>
      <c r="C56" s="36">
        <f t="shared" si="81"/>
        <v>0.39042824074074073</v>
      </c>
      <c r="D56" s="36">
        <f t="shared" si="81"/>
        <v>0.41126157407407404</v>
      </c>
      <c r="E56" s="36">
        <f t="shared" si="81"/>
        <v>0.43209490740740741</v>
      </c>
      <c r="F56" s="37">
        <f t="shared" ref="F56:H56" si="82">F20</f>
        <v>1.2</v>
      </c>
      <c r="G56" s="37">
        <f t="shared" si="82"/>
        <v>4</v>
      </c>
      <c r="H56" s="51" t="str">
        <f t="shared" si="82"/>
        <v>Mioveni Vama (F)</v>
      </c>
      <c r="I56" s="36">
        <f t="shared" ref="I56:M56" si="83">I57+TIME(0,0,(3600*($O21-$O20)/(INDEX($T$5:$AB$6,MATCH(I$51,$S$5:$S$6,0),MATCH(CONCATENATE($P21,$Q21),$T$4:$AB$4,0)))+$T$8))</f>
        <v>0.38079861111111113</v>
      </c>
      <c r="J56" s="36">
        <f t="shared" si="83"/>
        <v>0.40163194444444444</v>
      </c>
      <c r="K56" s="36">
        <f t="shared" si="83"/>
        <v>0.42246527777777781</v>
      </c>
      <c r="L56" s="36">
        <f t="shared" si="83"/>
        <v>0.44329861111111113</v>
      </c>
      <c r="M56" s="39">
        <f t="shared" si="83"/>
        <v>0.46413194444444444</v>
      </c>
    </row>
    <row r="57" spans="1:13" ht="12.75" customHeight="1" x14ac:dyDescent="0.25">
      <c r="A57" s="35">
        <f t="shared" ref="A57:E57" si="84">A56+TIME(0,0,(3600*($O21-$O20)/(INDEX($T$5:$AB$6,MATCH(A$51,$S$5:$S$6,0),MATCH(CONCATENATE($P21,$Q21),$T$4:$AB$4,0)))+$T$8))</f>
        <v>0.36366898148148147</v>
      </c>
      <c r="B57" s="36">
        <f t="shared" si="84"/>
        <v>0.37755787037037036</v>
      </c>
      <c r="C57" s="36">
        <f t="shared" si="84"/>
        <v>0.39144675925925926</v>
      </c>
      <c r="D57" s="36">
        <f t="shared" si="84"/>
        <v>0.41228009259259257</v>
      </c>
      <c r="E57" s="36">
        <f t="shared" si="84"/>
        <v>0.43311342592592594</v>
      </c>
      <c r="F57" s="37">
        <f t="shared" ref="F57:H57" si="85">F21</f>
        <v>0.6</v>
      </c>
      <c r="G57" s="37">
        <f t="shared" si="85"/>
        <v>5</v>
      </c>
      <c r="H57" s="51" t="str">
        <f t="shared" si="85"/>
        <v>Mioveni Aristocrat (F)</v>
      </c>
      <c r="I57" s="36">
        <f t="shared" ref="I57:M57" si="86">I58+TIME(0,0,(3600*($O22-$O21)/(INDEX($T$5:$AB$6,MATCH(I$51,$S$5:$S$6,0),MATCH(CONCATENATE($P22,$Q22),$T$4:$AB$4,0)))+$T$8))</f>
        <v>0.3797800925925926</v>
      </c>
      <c r="J57" s="36">
        <f t="shared" si="86"/>
        <v>0.40061342592592591</v>
      </c>
      <c r="K57" s="36">
        <f t="shared" si="86"/>
        <v>0.42144675925925928</v>
      </c>
      <c r="L57" s="36">
        <f t="shared" si="86"/>
        <v>0.4422800925925926</v>
      </c>
      <c r="M57" s="39">
        <f t="shared" si="86"/>
        <v>0.46311342592592591</v>
      </c>
    </row>
    <row r="58" spans="1:13" ht="12.75" customHeight="1" x14ac:dyDescent="0.25">
      <c r="A58" s="35">
        <f t="shared" ref="A58:E58" si="87">A57+TIME(0,0,(3600*($O22-$O21)/(INDEX($T$5:$AB$6,MATCH(A$51,$S$5:$S$6,0),MATCH(CONCATENATE($P22,$Q22),$T$4:$AB$4,0)))+$T$8))</f>
        <v>0.36479166666666668</v>
      </c>
      <c r="B58" s="36">
        <f t="shared" si="87"/>
        <v>0.37868055555555558</v>
      </c>
      <c r="C58" s="36">
        <f t="shared" si="87"/>
        <v>0.39256944444444447</v>
      </c>
      <c r="D58" s="36">
        <f t="shared" si="87"/>
        <v>0.41340277777777779</v>
      </c>
      <c r="E58" s="36">
        <f t="shared" si="87"/>
        <v>0.43423611111111116</v>
      </c>
      <c r="F58" s="37">
        <f t="shared" ref="F58:H58" si="88">F22</f>
        <v>0.7</v>
      </c>
      <c r="G58" s="37">
        <f t="shared" si="88"/>
        <v>6</v>
      </c>
      <c r="H58" s="51" t="str">
        <f t="shared" si="88"/>
        <v>Mioveni Lidl (F)</v>
      </c>
      <c r="I58" s="36">
        <f t="shared" ref="I58:M58" si="89">I59+TIME(0,0,(3600*($O23-$O22)/(INDEX($T$5:$AB$6,MATCH(I$51,$S$5:$S$6,0),MATCH(CONCATENATE($P23,$Q23),$T$4:$AB$4,0)))+$T$8))</f>
        <v>0.37865740740740739</v>
      </c>
      <c r="J58" s="36">
        <f t="shared" si="89"/>
        <v>0.3994907407407407</v>
      </c>
      <c r="K58" s="36">
        <f t="shared" si="89"/>
        <v>0.42032407407407407</v>
      </c>
      <c r="L58" s="36">
        <f t="shared" si="89"/>
        <v>0.44115740740740739</v>
      </c>
      <c r="M58" s="39">
        <f t="shared" si="89"/>
        <v>0.4619907407407407</v>
      </c>
    </row>
    <row r="59" spans="1:13" ht="13.2" x14ac:dyDescent="0.25">
      <c r="A59" s="35">
        <f t="shared" ref="A59:E59" si="90">A58+TIME(0,0,(3600*($O23-$O22)/(INDEX($T$5:$AB$6,MATCH(A$51,$S$5:$S$6,0),MATCH(CONCATENATE($P23,$Q23),$T$4:$AB$4,0)))+$T$8))</f>
        <v>0.36591435185185189</v>
      </c>
      <c r="B59" s="36">
        <f t="shared" si="90"/>
        <v>0.37980324074074079</v>
      </c>
      <c r="C59" s="36">
        <f t="shared" si="90"/>
        <v>0.39369212962962968</v>
      </c>
      <c r="D59" s="36">
        <f t="shared" si="90"/>
        <v>0.414525462962963</v>
      </c>
      <c r="E59" s="36">
        <f t="shared" si="90"/>
        <v>0.43535879629629637</v>
      </c>
      <c r="F59" s="37">
        <f t="shared" ref="F59:H59" si="91">F23</f>
        <v>0.7</v>
      </c>
      <c r="G59" s="37">
        <f t="shared" si="91"/>
        <v>7</v>
      </c>
      <c r="H59" s="51" t="str">
        <f t="shared" si="91"/>
        <v>Mioveni Robea (F)</v>
      </c>
      <c r="I59" s="36">
        <f t="shared" ref="I59:M59" si="92">I60+TIME(0,0,(3600*($O24-$O23)/(INDEX($T$5:$AB$6,MATCH(I$51,$S$5:$S$6,0),MATCH(CONCATENATE($P24,$Q24),$T$4:$AB$4,0)))+$T$8))</f>
        <v>0.37753472222222217</v>
      </c>
      <c r="J59" s="36">
        <f t="shared" si="92"/>
        <v>0.39836805555555549</v>
      </c>
      <c r="K59" s="36">
        <f t="shared" si="92"/>
        <v>0.41920138888888886</v>
      </c>
      <c r="L59" s="36">
        <f t="shared" si="92"/>
        <v>0.44003472222222217</v>
      </c>
      <c r="M59" s="39">
        <f t="shared" si="92"/>
        <v>0.46086805555555549</v>
      </c>
    </row>
    <row r="60" spans="1:13" ht="12.75" customHeight="1" x14ac:dyDescent="0.25">
      <c r="A60" s="35">
        <f t="shared" ref="A60:E60" si="93">A59+TIME(0,0,(3600*($O24-$O23)/(INDEX($T$5:$AB$6,MATCH(A$51,$S$5:$S$6,0),MATCH(CONCATENATE($P24,$Q24),$T$4:$AB$4,0)))+$T$8))</f>
        <v>0.36682870370370374</v>
      </c>
      <c r="B60" s="36">
        <f t="shared" si="93"/>
        <v>0.38071759259259264</v>
      </c>
      <c r="C60" s="36">
        <f t="shared" si="93"/>
        <v>0.39460648148148153</v>
      </c>
      <c r="D60" s="36">
        <f t="shared" si="93"/>
        <v>0.41543981481481485</v>
      </c>
      <c r="E60" s="36">
        <f t="shared" si="93"/>
        <v>0.43627314814814822</v>
      </c>
      <c r="F60" s="37">
        <f t="shared" ref="F60:H60" si="94">F24</f>
        <v>0.5</v>
      </c>
      <c r="G60" s="37">
        <f t="shared" si="94"/>
        <v>8</v>
      </c>
      <c r="H60" s="51" t="str">
        <f t="shared" si="94"/>
        <v>Mioveni Profi (F)</v>
      </c>
      <c r="I60" s="36">
        <f t="shared" ref="I60:M60" si="95">I61+TIME(0,0,(3600*($O25-$O24)/(INDEX($T$5:$AB$6,MATCH(I$51,$S$5:$S$6,0),MATCH(CONCATENATE($P25,$Q25),$T$4:$AB$4,0)))+$T$8))</f>
        <v>0.37662037037037033</v>
      </c>
      <c r="J60" s="36">
        <f t="shared" si="95"/>
        <v>0.39745370370370364</v>
      </c>
      <c r="K60" s="36">
        <f t="shared" si="95"/>
        <v>0.41828703703703701</v>
      </c>
      <c r="L60" s="36">
        <f t="shared" si="95"/>
        <v>0.43912037037037033</v>
      </c>
      <c r="M60" s="39">
        <f t="shared" si="95"/>
        <v>0.45995370370370364</v>
      </c>
    </row>
    <row r="61" spans="1:13" ht="12.75" customHeight="1" x14ac:dyDescent="0.25">
      <c r="A61" s="35">
        <f t="shared" ref="A61:E61" si="96">A60+TIME(0,0,(3600*($O25-$O24)/(INDEX($T$5:$AB$6,MATCH(A$51,$S$5:$S$6,0),MATCH(CONCATENATE($P25,$Q25),$T$4:$AB$4,0)))+$T$8))</f>
        <v>0.3676388888888889</v>
      </c>
      <c r="B61" s="36">
        <f t="shared" si="96"/>
        <v>0.3815277777777778</v>
      </c>
      <c r="C61" s="36">
        <f t="shared" si="96"/>
        <v>0.39541666666666669</v>
      </c>
      <c r="D61" s="36">
        <f t="shared" si="96"/>
        <v>0.41625000000000001</v>
      </c>
      <c r="E61" s="36">
        <f t="shared" si="96"/>
        <v>0.43708333333333338</v>
      </c>
      <c r="F61" s="37">
        <f t="shared" ref="F61:H61" si="97">F25</f>
        <v>0.4</v>
      </c>
      <c r="G61" s="37">
        <f t="shared" si="97"/>
        <v>9</v>
      </c>
      <c r="H61" s="51" t="str">
        <f t="shared" si="97"/>
        <v>Mioveni Bulevardul Dacia (F)</v>
      </c>
      <c r="I61" s="36">
        <f t="shared" ref="I61:M61" si="98">I62+TIME(0,0,(3600*($O26-$O25)/(INDEX($T$5:$AB$6,MATCH(I$51,$S$5:$S$6,0),MATCH(CONCATENATE($P26,$Q26),$T$4:$AB$4,0)))+$T$8))</f>
        <v>0.37581018518518516</v>
      </c>
      <c r="J61" s="36">
        <f t="shared" si="98"/>
        <v>0.39664351851851848</v>
      </c>
      <c r="K61" s="36">
        <f t="shared" si="98"/>
        <v>0.41747685185185185</v>
      </c>
      <c r="L61" s="36">
        <f t="shared" si="98"/>
        <v>0.43831018518518516</v>
      </c>
      <c r="M61" s="39">
        <f t="shared" si="98"/>
        <v>0.45914351851851848</v>
      </c>
    </row>
    <row r="62" spans="1:13" ht="12.75" customHeight="1" x14ac:dyDescent="0.25">
      <c r="A62" s="35">
        <f t="shared" ref="A62:E62" si="99">A61+TIME(0,0,(3600*($O26-$O25)/(INDEX($T$5:$AB$6,MATCH(A$51,$S$5:$S$6,0),MATCH(CONCATENATE($P26,$Q26),$T$4:$AB$4,0)))+$T$8))</f>
        <v>0.36844907407407407</v>
      </c>
      <c r="B62" s="36">
        <f t="shared" si="99"/>
        <v>0.38233796296296296</v>
      </c>
      <c r="C62" s="36">
        <f t="shared" si="99"/>
        <v>0.39622685185185186</v>
      </c>
      <c r="D62" s="36">
        <f t="shared" si="99"/>
        <v>0.41706018518518517</v>
      </c>
      <c r="E62" s="36">
        <f t="shared" si="99"/>
        <v>0.43789351851851854</v>
      </c>
      <c r="F62" s="37">
        <f t="shared" ref="F62:H62" si="100">F26</f>
        <v>0.4</v>
      </c>
      <c r="G62" s="37">
        <f t="shared" si="100"/>
        <v>10</v>
      </c>
      <c r="H62" s="51" t="str">
        <f t="shared" si="100"/>
        <v>Mioveni Autogara Vulturul</v>
      </c>
      <c r="I62" s="43">
        <v>0.375</v>
      </c>
      <c r="J62" s="43">
        <v>0.39583333333333331</v>
      </c>
      <c r="K62" s="43">
        <v>0.41666666666666669</v>
      </c>
      <c r="L62" s="43">
        <v>0.4375</v>
      </c>
      <c r="M62" s="44">
        <v>0.45833333333333331</v>
      </c>
    </row>
    <row r="63" spans="1:13" ht="12.75" customHeight="1" x14ac:dyDescent="0.25">
      <c r="A63" s="35"/>
      <c r="B63" s="36"/>
      <c r="C63" s="36"/>
      <c r="D63" s="36"/>
      <c r="E63" s="36"/>
      <c r="F63" s="37"/>
      <c r="G63" s="37"/>
      <c r="H63" s="42"/>
      <c r="I63" s="36"/>
      <c r="J63" s="36"/>
      <c r="K63" s="36"/>
      <c r="L63" s="36"/>
      <c r="M63" s="39"/>
    </row>
    <row r="64" spans="1:13" ht="12.75" customHeight="1" x14ac:dyDescent="0.25">
      <c r="A64" s="45" t="s">
        <v>57</v>
      </c>
      <c r="B64" s="46" t="s">
        <v>57</v>
      </c>
      <c r="C64" s="46" t="s">
        <v>57</v>
      </c>
      <c r="D64" s="46" t="s">
        <v>57</v>
      </c>
      <c r="E64" s="46" t="s">
        <v>57</v>
      </c>
      <c r="F64" s="46"/>
      <c r="G64" s="46"/>
      <c r="H64" s="47"/>
      <c r="I64" s="48" t="str">
        <f t="shared" ref="I64:M64" si="101">A64</f>
        <v>1=7</v>
      </c>
      <c r="J64" s="48" t="str">
        <f t="shared" si="101"/>
        <v>1=7</v>
      </c>
      <c r="K64" s="48" t="str">
        <f t="shared" si="101"/>
        <v>1=7</v>
      </c>
      <c r="L64" s="48" t="str">
        <f t="shared" si="101"/>
        <v>1=7</v>
      </c>
      <c r="M64" s="49" t="str">
        <f t="shared" si="101"/>
        <v>1=7</v>
      </c>
    </row>
    <row r="65" spans="1:13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x14ac:dyDescent="0.25">
      <c r="A66" s="56" t="s">
        <v>29</v>
      </c>
      <c r="B66" s="57"/>
      <c r="C66" s="57"/>
      <c r="D66" s="57"/>
      <c r="E66" s="58"/>
      <c r="F66" s="15" t="s">
        <v>30</v>
      </c>
      <c r="G66" s="16" t="s">
        <v>31</v>
      </c>
      <c r="H66" s="16" t="s">
        <v>32</v>
      </c>
      <c r="I66" s="59" t="s">
        <v>33</v>
      </c>
      <c r="J66" s="57"/>
      <c r="K66" s="57"/>
      <c r="L66" s="57"/>
      <c r="M66" s="60"/>
    </row>
    <row r="67" spans="1:13" ht="12.75" customHeight="1" x14ac:dyDescent="0.25">
      <c r="A67" s="64" t="s">
        <v>34</v>
      </c>
      <c r="B67" s="62"/>
      <c r="C67" s="62"/>
      <c r="D67" s="62"/>
      <c r="E67" s="65"/>
      <c r="F67" s="18"/>
      <c r="G67" s="18" t="s">
        <v>35</v>
      </c>
      <c r="H67" s="19" t="s">
        <v>36</v>
      </c>
      <c r="I67" s="61" t="s">
        <v>34</v>
      </c>
      <c r="J67" s="62"/>
      <c r="K67" s="62"/>
      <c r="L67" s="62"/>
      <c r="M67" s="63"/>
    </row>
    <row r="68" spans="1:13" ht="12.75" customHeight="1" x14ac:dyDescent="0.25">
      <c r="A68" s="20" t="s">
        <v>68</v>
      </c>
      <c r="B68" s="16" t="s">
        <v>69</v>
      </c>
      <c r="C68" s="16" t="s">
        <v>70</v>
      </c>
      <c r="D68" s="16" t="s">
        <v>71</v>
      </c>
      <c r="E68" s="16" t="s">
        <v>72</v>
      </c>
      <c r="F68" s="15"/>
      <c r="G68" s="15"/>
      <c r="H68" s="16"/>
      <c r="I68" s="16" t="str">
        <f t="shared" ref="I68:M68" si="102">A68</f>
        <v>C16</v>
      </c>
      <c r="J68" s="16" t="str">
        <f t="shared" si="102"/>
        <v>C17</v>
      </c>
      <c r="K68" s="16" t="str">
        <f t="shared" si="102"/>
        <v>C18</v>
      </c>
      <c r="L68" s="16" t="str">
        <f t="shared" si="102"/>
        <v>C19</v>
      </c>
      <c r="M68" s="21" t="str">
        <f t="shared" si="102"/>
        <v>C20</v>
      </c>
    </row>
    <row r="69" spans="1:13" ht="12.75" customHeight="1" x14ac:dyDescent="0.25">
      <c r="A69" s="23" t="s">
        <v>20</v>
      </c>
      <c r="B69" s="24" t="s">
        <v>20</v>
      </c>
      <c r="C69" s="24" t="s">
        <v>20</v>
      </c>
      <c r="D69" s="24" t="s">
        <v>20</v>
      </c>
      <c r="E69" s="24" t="s">
        <v>20</v>
      </c>
      <c r="F69" s="18"/>
      <c r="G69" s="18"/>
      <c r="H69" s="19"/>
      <c r="I69" s="24" t="str">
        <f t="shared" ref="I69:M69" si="103">A69</f>
        <v>A</v>
      </c>
      <c r="J69" s="24" t="str">
        <f t="shared" si="103"/>
        <v>A</v>
      </c>
      <c r="K69" s="24" t="str">
        <f t="shared" si="103"/>
        <v>A</v>
      </c>
      <c r="L69" s="24" t="str">
        <f t="shared" si="103"/>
        <v>A</v>
      </c>
      <c r="M69" s="25" t="str">
        <f t="shared" si="103"/>
        <v>A</v>
      </c>
    </row>
    <row r="70" spans="1:13" ht="12.75" customHeight="1" x14ac:dyDescent="0.25">
      <c r="A70" s="26">
        <v>0.4375</v>
      </c>
      <c r="B70" s="27">
        <v>0.45833333333333331</v>
      </c>
      <c r="C70" s="27">
        <v>0.47916666666666669</v>
      </c>
      <c r="D70" s="27">
        <v>0.5</v>
      </c>
      <c r="E70" s="27">
        <v>0.52083333333333337</v>
      </c>
      <c r="F70" s="28">
        <f t="shared" ref="F70:H70" si="104">F16</f>
        <v>0</v>
      </c>
      <c r="G70" s="28">
        <f t="shared" si="104"/>
        <v>0</v>
      </c>
      <c r="H70" s="50" t="str">
        <f t="shared" si="104"/>
        <v>Pitesti Autogara Astra Tours</v>
      </c>
      <c r="I70" s="30">
        <f t="shared" ref="I70:M70" si="105">I71+TIME(0,0,(3600*($O17-$O16)/(INDEX($T$5:$AB$6,MATCH(I$69,$S$5:$S$6,0),MATCH(CONCATENATE($P17,$Q17),$T$4:$AB$4,0)))+$T$8))</f>
        <v>0.50386574074074075</v>
      </c>
      <c r="J70" s="30">
        <f t="shared" si="105"/>
        <v>0.52122685185185191</v>
      </c>
      <c r="K70" s="30">
        <f t="shared" si="105"/>
        <v>0.54206018518518528</v>
      </c>
      <c r="L70" s="30">
        <f t="shared" si="105"/>
        <v>0.56289351851851854</v>
      </c>
      <c r="M70" s="31">
        <f t="shared" si="105"/>
        <v>0.57678240740740749</v>
      </c>
    </row>
    <row r="71" spans="1:13" ht="12.75" customHeight="1" x14ac:dyDescent="0.25">
      <c r="A71" s="35">
        <f t="shared" ref="A71:E71" si="106">A70+TIME(0,0,(3600*($O17-$O16)/(INDEX($T$5:$AB$6,MATCH(A$69,$S$5:$S$6,0),MATCH(CONCATENATE($P17,$Q17),$T$4:$AB$4,0)))+$T$8))</f>
        <v>0.44289351851851849</v>
      </c>
      <c r="B71" s="36">
        <f t="shared" si="106"/>
        <v>0.46372685185185181</v>
      </c>
      <c r="C71" s="36">
        <f t="shared" si="106"/>
        <v>0.48456018518518518</v>
      </c>
      <c r="D71" s="36">
        <f t="shared" si="106"/>
        <v>0.50539351851851855</v>
      </c>
      <c r="E71" s="36">
        <f t="shared" si="106"/>
        <v>0.52622685185185192</v>
      </c>
      <c r="F71" s="37">
        <f t="shared" ref="F71:H71" si="107">F17</f>
        <v>4.8</v>
      </c>
      <c r="G71" s="37">
        <f t="shared" si="107"/>
        <v>1</v>
      </c>
      <c r="H71" s="51" t="str">
        <f t="shared" si="107"/>
        <v>Maracineni Blocuri</v>
      </c>
      <c r="I71" s="36">
        <f t="shared" ref="I71:M71" si="108">I72+TIME(0,0,(3600*($O18-$O17)/(INDEX($T$5:$AB$6,MATCH(I$69,$S$5:$S$6,0),MATCH(CONCATENATE($P18,$Q18),$T$4:$AB$4,0)))+$T$8))</f>
        <v>0.49847222222222226</v>
      </c>
      <c r="J71" s="36">
        <f t="shared" si="108"/>
        <v>0.51583333333333337</v>
      </c>
      <c r="K71" s="36">
        <f t="shared" si="108"/>
        <v>0.53666666666666674</v>
      </c>
      <c r="L71" s="36">
        <f t="shared" si="108"/>
        <v>0.5575</v>
      </c>
      <c r="M71" s="39">
        <f t="shared" si="108"/>
        <v>0.57138888888888895</v>
      </c>
    </row>
    <row r="72" spans="1:13" ht="12.75" customHeight="1" x14ac:dyDescent="0.25">
      <c r="A72" s="35">
        <f t="shared" ref="A72:E72" si="109">A71+TIME(0,0,(3600*($O18-$O17)/(INDEX($T$5:$AB$6,MATCH(A$69,$S$5:$S$6,0),MATCH(CONCATENATE($P18,$Q18),$T$4:$AB$4,0)))+$T$8))</f>
        <v>0.44807870370370367</v>
      </c>
      <c r="B72" s="36">
        <f t="shared" si="109"/>
        <v>0.46891203703703699</v>
      </c>
      <c r="C72" s="36">
        <f t="shared" si="109"/>
        <v>0.48974537037037036</v>
      </c>
      <c r="D72" s="36">
        <f t="shared" si="109"/>
        <v>0.51057870370370373</v>
      </c>
      <c r="E72" s="36">
        <f t="shared" si="109"/>
        <v>0.5314120370370371</v>
      </c>
      <c r="F72" s="37">
        <f t="shared" ref="F72:H72" si="110">F18</f>
        <v>4.5999999999999996</v>
      </c>
      <c r="G72" s="37">
        <f t="shared" si="110"/>
        <v>2</v>
      </c>
      <c r="H72" s="51" t="str">
        <f t="shared" si="110"/>
        <v>Colibasi Ramificatie</v>
      </c>
      <c r="I72" s="36">
        <f t="shared" ref="I72:M72" si="111">I73+TIME(0,0,(3600*($O19-$O18)/(INDEX($T$5:$AB$6,MATCH(I$69,$S$5:$S$6,0),MATCH(CONCATENATE($P19,$Q19),$T$4:$AB$4,0)))+$T$8))</f>
        <v>0.49328703703703708</v>
      </c>
      <c r="J72" s="36">
        <f t="shared" si="111"/>
        <v>0.51064814814814818</v>
      </c>
      <c r="K72" s="36">
        <f t="shared" si="111"/>
        <v>0.53148148148148155</v>
      </c>
      <c r="L72" s="36">
        <f t="shared" si="111"/>
        <v>0.55231481481481481</v>
      </c>
      <c r="M72" s="39">
        <f t="shared" si="111"/>
        <v>0.56620370370370376</v>
      </c>
    </row>
    <row r="73" spans="1:13" ht="12.75" customHeight="1" x14ac:dyDescent="0.25">
      <c r="A73" s="35">
        <f t="shared" ref="A73:E73" si="112">A72+TIME(0,0,(3600*($O19-$O18)/(INDEX($T$5:$AB$6,MATCH(A$69,$S$5:$S$6,0),MATCH(CONCATENATE($P19,$Q19),$T$4:$AB$4,0)))+$T$8))</f>
        <v>0.45128472222222221</v>
      </c>
      <c r="B73" s="36">
        <f t="shared" si="112"/>
        <v>0.47211805555555553</v>
      </c>
      <c r="C73" s="36">
        <f t="shared" si="112"/>
        <v>0.4929513888888889</v>
      </c>
      <c r="D73" s="36">
        <f t="shared" si="112"/>
        <v>0.51378472222222227</v>
      </c>
      <c r="E73" s="36">
        <f t="shared" si="112"/>
        <v>0.53461805555555564</v>
      </c>
      <c r="F73" s="37">
        <f t="shared" ref="F73:H73" si="113">F19</f>
        <v>2.7</v>
      </c>
      <c r="G73" s="37">
        <f t="shared" si="113"/>
        <v>3</v>
      </c>
      <c r="H73" s="51" t="str">
        <f t="shared" si="113"/>
        <v>Colibasi Scoala</v>
      </c>
      <c r="I73" s="36">
        <f t="shared" ref="I73:M73" si="114">I74+TIME(0,0,(3600*($O20-$O19)/(INDEX($T$5:$AB$6,MATCH(I$69,$S$5:$S$6,0),MATCH(CONCATENATE($P20,$Q20),$T$4:$AB$4,0)))+$T$8))</f>
        <v>0.49008101851851854</v>
      </c>
      <c r="J73" s="36">
        <f t="shared" si="114"/>
        <v>0.50744212962962965</v>
      </c>
      <c r="K73" s="36">
        <f t="shared" si="114"/>
        <v>0.52827546296296302</v>
      </c>
      <c r="L73" s="36">
        <f t="shared" si="114"/>
        <v>0.54910879629629628</v>
      </c>
      <c r="M73" s="39">
        <f t="shared" si="114"/>
        <v>0.56299768518518523</v>
      </c>
    </row>
    <row r="74" spans="1:13" ht="12.75" customHeight="1" x14ac:dyDescent="0.25">
      <c r="A74" s="35">
        <f t="shared" ref="A74:E74" si="115">A73+TIME(0,0,(3600*($O20-$O19)/(INDEX($T$5:$AB$6,MATCH(A$69,$S$5:$S$6,0),MATCH(CONCATENATE($P20,$Q20),$T$4:$AB$4,0)))+$T$8))</f>
        <v>0.45292824074074073</v>
      </c>
      <c r="B74" s="36">
        <f t="shared" si="115"/>
        <v>0.47376157407407404</v>
      </c>
      <c r="C74" s="36">
        <f t="shared" si="115"/>
        <v>0.49459490740740741</v>
      </c>
      <c r="D74" s="36">
        <f t="shared" si="115"/>
        <v>0.51542824074074078</v>
      </c>
      <c r="E74" s="36">
        <f t="shared" si="115"/>
        <v>0.53626157407407415</v>
      </c>
      <c r="F74" s="37">
        <f t="shared" ref="F74:H74" si="116">F20</f>
        <v>1.2</v>
      </c>
      <c r="G74" s="37">
        <f t="shared" si="116"/>
        <v>4</v>
      </c>
      <c r="H74" s="51" t="str">
        <f t="shared" si="116"/>
        <v>Mioveni Vama (F)</v>
      </c>
      <c r="I74" s="36">
        <f t="shared" ref="I74:M74" si="117">I75+TIME(0,0,(3600*($O21-$O20)/(INDEX($T$5:$AB$6,MATCH(I$69,$S$5:$S$6,0),MATCH(CONCATENATE($P21,$Q21),$T$4:$AB$4,0)))+$T$8))</f>
        <v>0.48843750000000002</v>
      </c>
      <c r="J74" s="36">
        <f t="shared" si="117"/>
        <v>0.50579861111111113</v>
      </c>
      <c r="K74" s="36">
        <f t="shared" si="117"/>
        <v>0.5266319444444445</v>
      </c>
      <c r="L74" s="36">
        <f t="shared" si="117"/>
        <v>0.54746527777777776</v>
      </c>
      <c r="M74" s="39">
        <f t="shared" si="117"/>
        <v>0.56135416666666671</v>
      </c>
    </row>
    <row r="75" spans="1:13" ht="12.75" customHeight="1" x14ac:dyDescent="0.25">
      <c r="A75" s="35">
        <f t="shared" ref="A75:E75" si="118">A74+TIME(0,0,(3600*($O21-$O20)/(INDEX($T$5:$AB$6,MATCH(A$69,$S$5:$S$6,0),MATCH(CONCATENATE($P21,$Q21),$T$4:$AB$4,0)))+$T$8))</f>
        <v>0.45394675925925926</v>
      </c>
      <c r="B75" s="36">
        <f t="shared" si="118"/>
        <v>0.47478009259259257</v>
      </c>
      <c r="C75" s="36">
        <f t="shared" si="118"/>
        <v>0.49561342592592594</v>
      </c>
      <c r="D75" s="36">
        <f t="shared" si="118"/>
        <v>0.51644675925925931</v>
      </c>
      <c r="E75" s="36">
        <f t="shared" si="118"/>
        <v>0.53728009259259268</v>
      </c>
      <c r="F75" s="37">
        <f t="shared" ref="F75:H75" si="119">F21</f>
        <v>0.6</v>
      </c>
      <c r="G75" s="37">
        <f t="shared" si="119"/>
        <v>5</v>
      </c>
      <c r="H75" s="51" t="str">
        <f t="shared" si="119"/>
        <v>Mioveni Aristocrat (F)</v>
      </c>
      <c r="I75" s="36">
        <f t="shared" ref="I75:M75" si="120">I76+TIME(0,0,(3600*($O22-$O21)/(INDEX($T$5:$AB$6,MATCH(I$69,$S$5:$S$6,0),MATCH(CONCATENATE($P22,$Q22),$T$4:$AB$4,0)))+$T$8))</f>
        <v>0.48741898148148149</v>
      </c>
      <c r="J75" s="36">
        <f t="shared" si="120"/>
        <v>0.5047800925925926</v>
      </c>
      <c r="K75" s="36">
        <f t="shared" si="120"/>
        <v>0.52561342592592597</v>
      </c>
      <c r="L75" s="36">
        <f t="shared" si="120"/>
        <v>0.54644675925925923</v>
      </c>
      <c r="M75" s="39">
        <f t="shared" si="120"/>
        <v>0.56033564814814818</v>
      </c>
    </row>
    <row r="76" spans="1:13" ht="12.75" customHeight="1" x14ac:dyDescent="0.25">
      <c r="A76" s="35">
        <f t="shared" ref="A76:E76" si="121">A75+TIME(0,0,(3600*($O22-$O21)/(INDEX($T$5:$AB$6,MATCH(A$69,$S$5:$S$6,0),MATCH(CONCATENATE($P22,$Q22),$T$4:$AB$4,0)))+$T$8))</f>
        <v>0.45506944444444447</v>
      </c>
      <c r="B76" s="36">
        <f t="shared" si="121"/>
        <v>0.47590277777777779</v>
      </c>
      <c r="C76" s="36">
        <f t="shared" si="121"/>
        <v>0.49673611111111116</v>
      </c>
      <c r="D76" s="36">
        <f t="shared" si="121"/>
        <v>0.51756944444444453</v>
      </c>
      <c r="E76" s="36">
        <f t="shared" si="121"/>
        <v>0.5384027777777779</v>
      </c>
      <c r="F76" s="37">
        <f t="shared" ref="F76:H76" si="122">F22</f>
        <v>0.7</v>
      </c>
      <c r="G76" s="37">
        <f t="shared" si="122"/>
        <v>6</v>
      </c>
      <c r="H76" s="51" t="str">
        <f t="shared" si="122"/>
        <v>Mioveni Lidl (F)</v>
      </c>
      <c r="I76" s="36">
        <f t="shared" ref="I76:M76" si="123">I77+TIME(0,0,(3600*($O23-$O22)/(INDEX($T$5:$AB$6,MATCH(I$69,$S$5:$S$6,0),MATCH(CONCATENATE($P23,$Q23),$T$4:$AB$4,0)))+$T$8))</f>
        <v>0.48629629629629628</v>
      </c>
      <c r="J76" s="36">
        <f t="shared" si="123"/>
        <v>0.50365740740740739</v>
      </c>
      <c r="K76" s="36">
        <f t="shared" si="123"/>
        <v>0.52449074074074076</v>
      </c>
      <c r="L76" s="36">
        <f t="shared" si="123"/>
        <v>0.54532407407407402</v>
      </c>
      <c r="M76" s="39">
        <f t="shared" si="123"/>
        <v>0.55921296296296297</v>
      </c>
    </row>
    <row r="77" spans="1:13" ht="12.75" customHeight="1" x14ac:dyDescent="0.25">
      <c r="A77" s="35">
        <f t="shared" ref="A77:E77" si="124">A76+TIME(0,0,(3600*($O23-$O22)/(INDEX($T$5:$AB$6,MATCH(A$69,$S$5:$S$6,0),MATCH(CONCATENATE($P23,$Q23),$T$4:$AB$4,0)))+$T$8))</f>
        <v>0.45619212962962968</v>
      </c>
      <c r="B77" s="36">
        <f t="shared" si="124"/>
        <v>0.477025462962963</v>
      </c>
      <c r="C77" s="36">
        <f t="shared" si="124"/>
        <v>0.49785879629629637</v>
      </c>
      <c r="D77" s="36">
        <f t="shared" si="124"/>
        <v>0.51869212962962974</v>
      </c>
      <c r="E77" s="36">
        <f t="shared" si="124"/>
        <v>0.53952546296296311</v>
      </c>
      <c r="F77" s="37">
        <f t="shared" ref="F77:H77" si="125">F23</f>
        <v>0.7</v>
      </c>
      <c r="G77" s="37">
        <f t="shared" si="125"/>
        <v>7</v>
      </c>
      <c r="H77" s="51" t="str">
        <f t="shared" si="125"/>
        <v>Mioveni Robea (F)</v>
      </c>
      <c r="I77" s="36">
        <f t="shared" ref="I77:M77" si="126">I78+TIME(0,0,(3600*($O24-$O23)/(INDEX($T$5:$AB$6,MATCH(I$69,$S$5:$S$6,0),MATCH(CONCATENATE($P24,$Q24),$T$4:$AB$4,0)))+$T$8))</f>
        <v>0.48517361111111107</v>
      </c>
      <c r="J77" s="36">
        <f t="shared" si="126"/>
        <v>0.50253472222222217</v>
      </c>
      <c r="K77" s="36">
        <f t="shared" si="126"/>
        <v>0.52336805555555554</v>
      </c>
      <c r="L77" s="36">
        <f t="shared" si="126"/>
        <v>0.5442013888888888</v>
      </c>
      <c r="M77" s="39">
        <f t="shared" si="126"/>
        <v>0.55809027777777775</v>
      </c>
    </row>
    <row r="78" spans="1:13" ht="12.75" customHeight="1" x14ac:dyDescent="0.25">
      <c r="A78" s="35">
        <f t="shared" ref="A78:E78" si="127">A77+TIME(0,0,(3600*($O24-$O23)/(INDEX($T$5:$AB$6,MATCH(A$69,$S$5:$S$6,0),MATCH(CONCATENATE($P24,$Q24),$T$4:$AB$4,0)))+$T$8))</f>
        <v>0.45710648148148153</v>
      </c>
      <c r="B78" s="36">
        <f t="shared" si="127"/>
        <v>0.47793981481481485</v>
      </c>
      <c r="C78" s="36">
        <f t="shared" si="127"/>
        <v>0.49877314814814822</v>
      </c>
      <c r="D78" s="36">
        <f t="shared" si="127"/>
        <v>0.51960648148148159</v>
      </c>
      <c r="E78" s="36">
        <f t="shared" si="127"/>
        <v>0.54043981481481496</v>
      </c>
      <c r="F78" s="37">
        <f t="shared" ref="F78:H78" si="128">F24</f>
        <v>0.5</v>
      </c>
      <c r="G78" s="37">
        <f t="shared" si="128"/>
        <v>8</v>
      </c>
      <c r="H78" s="51" t="str">
        <f t="shared" si="128"/>
        <v>Mioveni Profi (F)</v>
      </c>
      <c r="I78" s="36">
        <f t="shared" ref="I78:M78" si="129">I79+TIME(0,0,(3600*($O25-$O24)/(INDEX($T$5:$AB$6,MATCH(I$69,$S$5:$S$6,0),MATCH(CONCATENATE($P25,$Q25),$T$4:$AB$4,0)))+$T$8))</f>
        <v>0.48425925925925922</v>
      </c>
      <c r="J78" s="36">
        <f t="shared" si="129"/>
        <v>0.50162037037037033</v>
      </c>
      <c r="K78" s="36">
        <f t="shared" si="129"/>
        <v>0.5224537037037037</v>
      </c>
      <c r="L78" s="36">
        <f t="shared" si="129"/>
        <v>0.54328703703703696</v>
      </c>
      <c r="M78" s="39">
        <f t="shared" si="129"/>
        <v>0.55717592592592591</v>
      </c>
    </row>
    <row r="79" spans="1:13" ht="12.75" customHeight="1" x14ac:dyDescent="0.25">
      <c r="A79" s="35">
        <f t="shared" ref="A79:E79" si="130">A78+TIME(0,0,(3600*($O25-$O24)/(INDEX($T$5:$AB$6,MATCH(A$69,$S$5:$S$6,0),MATCH(CONCATENATE($P25,$Q25),$T$4:$AB$4,0)))+$T$8))</f>
        <v>0.45791666666666669</v>
      </c>
      <c r="B79" s="36">
        <f t="shared" si="130"/>
        <v>0.47875000000000001</v>
      </c>
      <c r="C79" s="36">
        <f t="shared" si="130"/>
        <v>0.49958333333333338</v>
      </c>
      <c r="D79" s="36">
        <f t="shared" si="130"/>
        <v>0.52041666666666675</v>
      </c>
      <c r="E79" s="36">
        <f t="shared" si="130"/>
        <v>0.54125000000000012</v>
      </c>
      <c r="F79" s="37">
        <f t="shared" ref="F79:H79" si="131">F25</f>
        <v>0.4</v>
      </c>
      <c r="G79" s="37">
        <f t="shared" si="131"/>
        <v>9</v>
      </c>
      <c r="H79" s="51" t="str">
        <f t="shared" si="131"/>
        <v>Mioveni Bulevardul Dacia (F)</v>
      </c>
      <c r="I79" s="36">
        <f t="shared" ref="I79:M79" si="132">I80+TIME(0,0,(3600*($O26-$O25)/(INDEX($T$5:$AB$6,MATCH(I$69,$S$5:$S$6,0),MATCH(CONCATENATE($P26,$Q26),$T$4:$AB$4,0)))+$T$8))</f>
        <v>0.48344907407407406</v>
      </c>
      <c r="J79" s="36">
        <f t="shared" si="132"/>
        <v>0.50081018518518516</v>
      </c>
      <c r="K79" s="36">
        <f t="shared" si="132"/>
        <v>0.52164351851851853</v>
      </c>
      <c r="L79" s="36">
        <f t="shared" si="132"/>
        <v>0.54247685185185179</v>
      </c>
      <c r="M79" s="39">
        <f t="shared" si="132"/>
        <v>0.55636574074074074</v>
      </c>
    </row>
    <row r="80" spans="1:13" ht="12.75" customHeight="1" x14ac:dyDescent="0.25">
      <c r="A80" s="35">
        <f t="shared" ref="A80:E80" si="133">A79+TIME(0,0,(3600*($O26-$O25)/(INDEX($T$5:$AB$6,MATCH(A$69,$S$5:$S$6,0),MATCH(CONCATENATE($P26,$Q26),$T$4:$AB$4,0)))+$T$8))</f>
        <v>0.45872685185185186</v>
      </c>
      <c r="B80" s="36">
        <f t="shared" si="133"/>
        <v>0.47956018518518517</v>
      </c>
      <c r="C80" s="36">
        <f t="shared" si="133"/>
        <v>0.50039351851851854</v>
      </c>
      <c r="D80" s="36">
        <f t="shared" si="133"/>
        <v>0.52122685185185191</v>
      </c>
      <c r="E80" s="36">
        <f t="shared" si="133"/>
        <v>0.54206018518518528</v>
      </c>
      <c r="F80" s="37">
        <f t="shared" ref="F80:H80" si="134">F26</f>
        <v>0.4</v>
      </c>
      <c r="G80" s="37">
        <f t="shared" si="134"/>
        <v>10</v>
      </c>
      <c r="H80" s="51" t="str">
        <f t="shared" si="134"/>
        <v>Mioveni Autogara Vulturul</v>
      </c>
      <c r="I80" s="43">
        <v>0.4826388888888889</v>
      </c>
      <c r="J80" s="43">
        <v>0.5</v>
      </c>
      <c r="K80" s="43">
        <v>0.52083333333333337</v>
      </c>
      <c r="L80" s="43">
        <v>0.54166666666666663</v>
      </c>
      <c r="M80" s="44">
        <v>0.55555555555555558</v>
      </c>
    </row>
    <row r="81" spans="1:13" ht="12.75" customHeight="1" x14ac:dyDescent="0.25">
      <c r="A81" s="35"/>
      <c r="B81" s="36"/>
      <c r="C81" s="36"/>
      <c r="D81" s="36"/>
      <c r="E81" s="36"/>
      <c r="F81" s="37"/>
      <c r="G81" s="37"/>
      <c r="H81" s="42"/>
      <c r="I81" s="36"/>
      <c r="J81" s="36"/>
      <c r="K81" s="36"/>
      <c r="L81" s="36"/>
      <c r="M81" s="39"/>
    </row>
    <row r="82" spans="1:13" ht="12.75" customHeight="1" x14ac:dyDescent="0.25">
      <c r="A82" s="45" t="s">
        <v>57</v>
      </c>
      <c r="B82" s="46" t="s">
        <v>57</v>
      </c>
      <c r="C82" s="46" t="s">
        <v>57</v>
      </c>
      <c r="D82" s="46" t="s">
        <v>57</v>
      </c>
      <c r="E82" s="46" t="s">
        <v>57</v>
      </c>
      <c r="F82" s="46"/>
      <c r="G82" s="46"/>
      <c r="H82" s="47"/>
      <c r="I82" s="48" t="str">
        <f t="shared" ref="I82:M82" si="135">A82</f>
        <v>1=7</v>
      </c>
      <c r="J82" s="48" t="str">
        <f t="shared" si="135"/>
        <v>1=7</v>
      </c>
      <c r="K82" s="48" t="str">
        <f t="shared" si="135"/>
        <v>1=7</v>
      </c>
      <c r="L82" s="48" t="str">
        <f t="shared" si="135"/>
        <v>1=7</v>
      </c>
      <c r="M82" s="49" t="str">
        <f t="shared" si="135"/>
        <v>1=7</v>
      </c>
    </row>
    <row r="83" spans="1:13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2.75" customHeight="1" x14ac:dyDescent="0.25">
      <c r="A84" s="56" t="s">
        <v>29</v>
      </c>
      <c r="B84" s="57"/>
      <c r="C84" s="57"/>
      <c r="D84" s="57"/>
      <c r="E84" s="58"/>
      <c r="F84" s="15" t="s">
        <v>30</v>
      </c>
      <c r="G84" s="16" t="s">
        <v>31</v>
      </c>
      <c r="H84" s="16" t="s">
        <v>32</v>
      </c>
      <c r="I84" s="59" t="s">
        <v>33</v>
      </c>
      <c r="J84" s="57"/>
      <c r="K84" s="57"/>
      <c r="L84" s="57"/>
      <c r="M84" s="60"/>
    </row>
    <row r="85" spans="1:13" ht="12.75" customHeight="1" x14ac:dyDescent="0.25">
      <c r="A85" s="64" t="s">
        <v>34</v>
      </c>
      <c r="B85" s="62"/>
      <c r="C85" s="62"/>
      <c r="D85" s="62"/>
      <c r="E85" s="65"/>
      <c r="F85" s="18"/>
      <c r="G85" s="18" t="s">
        <v>35</v>
      </c>
      <c r="H85" s="19" t="s">
        <v>36</v>
      </c>
      <c r="I85" s="61" t="s">
        <v>34</v>
      </c>
      <c r="J85" s="62"/>
      <c r="K85" s="62"/>
      <c r="L85" s="62"/>
      <c r="M85" s="63"/>
    </row>
    <row r="86" spans="1:13" ht="12.75" customHeight="1" x14ac:dyDescent="0.25">
      <c r="A86" s="20" t="s">
        <v>73</v>
      </c>
      <c r="B86" s="16" t="s">
        <v>74</v>
      </c>
      <c r="C86" s="16" t="s">
        <v>75</v>
      </c>
      <c r="D86" s="16" t="s">
        <v>76</v>
      </c>
      <c r="E86" s="16" t="s">
        <v>77</v>
      </c>
      <c r="F86" s="15"/>
      <c r="G86" s="15"/>
      <c r="H86" s="16"/>
      <c r="I86" s="16" t="str">
        <f t="shared" ref="I86:M86" si="136">A86</f>
        <v>C21</v>
      </c>
      <c r="J86" s="16" t="str">
        <f t="shared" si="136"/>
        <v>C22</v>
      </c>
      <c r="K86" s="16" t="str">
        <f t="shared" si="136"/>
        <v>C23</v>
      </c>
      <c r="L86" s="16" t="str">
        <f t="shared" si="136"/>
        <v>C24</v>
      </c>
      <c r="M86" s="21" t="str">
        <f t="shared" si="136"/>
        <v>C25</v>
      </c>
    </row>
    <row r="87" spans="1:13" ht="12.75" customHeight="1" x14ac:dyDescent="0.25">
      <c r="A87" s="23" t="s">
        <v>20</v>
      </c>
      <c r="B87" s="24" t="s">
        <v>20</v>
      </c>
      <c r="C87" s="24" t="s">
        <v>20</v>
      </c>
      <c r="D87" s="24" t="s">
        <v>20</v>
      </c>
      <c r="E87" s="24" t="s">
        <v>20</v>
      </c>
      <c r="F87" s="18"/>
      <c r="G87" s="18"/>
      <c r="H87" s="19"/>
      <c r="I87" s="24" t="str">
        <f t="shared" ref="I87:M87" si="137">A87</f>
        <v>A</v>
      </c>
      <c r="J87" s="24" t="str">
        <f t="shared" si="137"/>
        <v>A</v>
      </c>
      <c r="K87" s="24" t="str">
        <f t="shared" si="137"/>
        <v>A</v>
      </c>
      <c r="L87" s="24" t="str">
        <f t="shared" si="137"/>
        <v>A</v>
      </c>
      <c r="M87" s="25" t="str">
        <f t="shared" si="137"/>
        <v>A</v>
      </c>
    </row>
    <row r="88" spans="1:13" ht="12.75" customHeight="1" x14ac:dyDescent="0.25">
      <c r="A88" s="26">
        <v>0.54166666666666663</v>
      </c>
      <c r="B88" s="27">
        <v>0.55555555555555558</v>
      </c>
      <c r="C88" s="27">
        <v>0.56944444444444442</v>
      </c>
      <c r="D88" s="27">
        <v>0.58333333333333337</v>
      </c>
      <c r="E88" s="27">
        <v>0.59722222222222221</v>
      </c>
      <c r="F88" s="28">
        <f t="shared" ref="F88:H88" si="138">F16</f>
        <v>0</v>
      </c>
      <c r="G88" s="28">
        <f t="shared" si="138"/>
        <v>0</v>
      </c>
      <c r="H88" s="50" t="str">
        <f t="shared" si="138"/>
        <v>Pitesti Autogara Astra Tours</v>
      </c>
      <c r="I88" s="36">
        <f t="shared" ref="I88:M88" si="139">I89+TIME(0,0,(3600*($O17-$O16)/(INDEX($T$5:$AB$6,MATCH(I$87,$S$5:$S$6,0),MATCH(CONCATENATE($P17,$Q17),$T$4:$AB$4,0)))+$T$8))</f>
        <v>0.59067129629629633</v>
      </c>
      <c r="J88" s="36">
        <f t="shared" si="139"/>
        <v>0.60456018518518528</v>
      </c>
      <c r="K88" s="36">
        <f t="shared" si="139"/>
        <v>0.61844907407407412</v>
      </c>
      <c r="L88" s="36">
        <f t="shared" si="139"/>
        <v>0.63233796296296307</v>
      </c>
      <c r="M88" s="39">
        <f t="shared" si="139"/>
        <v>0.64622685185185191</v>
      </c>
    </row>
    <row r="89" spans="1:13" ht="12.75" customHeight="1" x14ac:dyDescent="0.25">
      <c r="A89" s="35">
        <f t="shared" ref="A89:E89" si="140">A88+TIME(0,0,(3600*($O17-$O16)/(INDEX($T$5:$AB$6,MATCH(A$87,$S$5:$S$6,0),MATCH(CONCATENATE($P17,$Q17),$T$4:$AB$4,0)))+$T$8))</f>
        <v>0.54706018518518518</v>
      </c>
      <c r="B89" s="36">
        <f t="shared" si="140"/>
        <v>0.56094907407407413</v>
      </c>
      <c r="C89" s="36">
        <f t="shared" si="140"/>
        <v>0.57483796296296297</v>
      </c>
      <c r="D89" s="36">
        <f t="shared" si="140"/>
        <v>0.58872685185185192</v>
      </c>
      <c r="E89" s="36">
        <f t="shared" si="140"/>
        <v>0.60261574074074076</v>
      </c>
      <c r="F89" s="37">
        <f t="shared" ref="F89:H89" si="141">F17</f>
        <v>4.8</v>
      </c>
      <c r="G89" s="37">
        <f t="shared" si="141"/>
        <v>1</v>
      </c>
      <c r="H89" s="51" t="str">
        <f t="shared" si="141"/>
        <v>Maracineni Blocuri</v>
      </c>
      <c r="I89" s="36">
        <f t="shared" ref="I89:M89" si="142">I90+TIME(0,0,(3600*($O18-$O17)/(INDEX($T$5:$AB$6,MATCH(I$87,$S$5:$S$6,0),MATCH(CONCATENATE($P18,$Q18),$T$4:$AB$4,0)))+$T$8))</f>
        <v>0.58527777777777779</v>
      </c>
      <c r="J89" s="36">
        <f t="shared" si="142"/>
        <v>0.59916666666666674</v>
      </c>
      <c r="K89" s="36">
        <f t="shared" si="142"/>
        <v>0.61305555555555558</v>
      </c>
      <c r="L89" s="36">
        <f t="shared" si="142"/>
        <v>0.62694444444444453</v>
      </c>
      <c r="M89" s="39">
        <f t="shared" si="142"/>
        <v>0.64083333333333337</v>
      </c>
    </row>
    <row r="90" spans="1:13" ht="12.75" customHeight="1" x14ac:dyDescent="0.25">
      <c r="A90" s="35">
        <f t="shared" ref="A90:E90" si="143">A89+TIME(0,0,(3600*($O18-$O17)/(INDEX($T$5:$AB$6,MATCH(A$87,$S$5:$S$6,0),MATCH(CONCATENATE($P18,$Q18),$T$4:$AB$4,0)))+$T$8))</f>
        <v>0.55224537037037036</v>
      </c>
      <c r="B90" s="36">
        <f t="shared" si="143"/>
        <v>0.56613425925925931</v>
      </c>
      <c r="C90" s="36">
        <f t="shared" si="143"/>
        <v>0.58002314814814815</v>
      </c>
      <c r="D90" s="36">
        <f t="shared" si="143"/>
        <v>0.5939120370370371</v>
      </c>
      <c r="E90" s="36">
        <f t="shared" si="143"/>
        <v>0.60780092592592594</v>
      </c>
      <c r="F90" s="37">
        <f t="shared" ref="F90:H90" si="144">F18</f>
        <v>4.5999999999999996</v>
      </c>
      <c r="G90" s="37">
        <f t="shared" si="144"/>
        <v>2</v>
      </c>
      <c r="H90" s="51" t="str">
        <f t="shared" si="144"/>
        <v>Colibasi Ramificatie</v>
      </c>
      <c r="I90" s="36">
        <f t="shared" ref="I90:M90" si="145">I91+TIME(0,0,(3600*($O19-$O18)/(INDEX($T$5:$AB$6,MATCH(I$87,$S$5:$S$6,0),MATCH(CONCATENATE($P19,$Q19),$T$4:$AB$4,0)))+$T$8))</f>
        <v>0.5800925925925926</v>
      </c>
      <c r="J90" s="36">
        <f t="shared" si="145"/>
        <v>0.59398148148148155</v>
      </c>
      <c r="K90" s="36">
        <f t="shared" si="145"/>
        <v>0.60787037037037039</v>
      </c>
      <c r="L90" s="36">
        <f t="shared" si="145"/>
        <v>0.62175925925925934</v>
      </c>
      <c r="M90" s="39">
        <f t="shared" si="145"/>
        <v>0.63564814814814818</v>
      </c>
    </row>
    <row r="91" spans="1:13" ht="12.75" customHeight="1" x14ac:dyDescent="0.25">
      <c r="A91" s="35">
        <f t="shared" ref="A91:E91" si="146">A90+TIME(0,0,(3600*($O19-$O18)/(INDEX($T$5:$AB$6,MATCH(A$87,$S$5:$S$6,0),MATCH(CONCATENATE($P19,$Q19),$T$4:$AB$4,0)))+$T$8))</f>
        <v>0.5554513888888889</v>
      </c>
      <c r="B91" s="36">
        <f t="shared" si="146"/>
        <v>0.56934027777777785</v>
      </c>
      <c r="C91" s="36">
        <f t="shared" si="146"/>
        <v>0.58322916666666669</v>
      </c>
      <c r="D91" s="36">
        <f t="shared" si="146"/>
        <v>0.59711805555555564</v>
      </c>
      <c r="E91" s="36">
        <f t="shared" si="146"/>
        <v>0.61100694444444448</v>
      </c>
      <c r="F91" s="37">
        <f t="shared" ref="F91:H91" si="147">F19</f>
        <v>2.7</v>
      </c>
      <c r="G91" s="37">
        <f t="shared" si="147"/>
        <v>3</v>
      </c>
      <c r="H91" s="51" t="str">
        <f t="shared" si="147"/>
        <v>Colibasi Scoala</v>
      </c>
      <c r="I91" s="36">
        <f t="shared" ref="I91:M91" si="148">I92+TIME(0,0,(3600*($O20-$O19)/(INDEX($T$5:$AB$6,MATCH(I$87,$S$5:$S$6,0),MATCH(CONCATENATE($P20,$Q20),$T$4:$AB$4,0)))+$T$8))</f>
        <v>0.57688657407407407</v>
      </c>
      <c r="J91" s="36">
        <f t="shared" si="148"/>
        <v>0.59077546296296302</v>
      </c>
      <c r="K91" s="36">
        <f t="shared" si="148"/>
        <v>0.60466435185185186</v>
      </c>
      <c r="L91" s="36">
        <f t="shared" si="148"/>
        <v>0.61855324074074081</v>
      </c>
      <c r="M91" s="39">
        <f t="shared" si="148"/>
        <v>0.63244212962962965</v>
      </c>
    </row>
    <row r="92" spans="1:13" ht="12.75" customHeight="1" x14ac:dyDescent="0.25">
      <c r="A92" s="35">
        <f t="shared" ref="A92:E92" si="149">A91+TIME(0,0,(3600*($O20-$O19)/(INDEX($T$5:$AB$6,MATCH(A$87,$S$5:$S$6,0),MATCH(CONCATENATE($P20,$Q20),$T$4:$AB$4,0)))+$T$8))</f>
        <v>0.55709490740740741</v>
      </c>
      <c r="B92" s="36">
        <f t="shared" si="149"/>
        <v>0.57098379629629636</v>
      </c>
      <c r="C92" s="36">
        <f t="shared" si="149"/>
        <v>0.5848726851851852</v>
      </c>
      <c r="D92" s="36">
        <f t="shared" si="149"/>
        <v>0.59876157407407415</v>
      </c>
      <c r="E92" s="36">
        <f t="shared" si="149"/>
        <v>0.61265046296296299</v>
      </c>
      <c r="F92" s="37">
        <f t="shared" ref="F92:H92" si="150">F20</f>
        <v>1.2</v>
      </c>
      <c r="G92" s="37">
        <f t="shared" si="150"/>
        <v>4</v>
      </c>
      <c r="H92" s="51" t="str">
        <f t="shared" si="150"/>
        <v>Mioveni Vama (F)</v>
      </c>
      <c r="I92" s="36">
        <f t="shared" ref="I92:M92" si="151">I93+TIME(0,0,(3600*($O21-$O20)/(INDEX($T$5:$AB$6,MATCH(I$87,$S$5:$S$6,0),MATCH(CONCATENATE($P21,$Q21),$T$4:$AB$4,0)))+$T$8))</f>
        <v>0.57524305555555555</v>
      </c>
      <c r="J92" s="36">
        <f t="shared" si="151"/>
        <v>0.5891319444444445</v>
      </c>
      <c r="K92" s="36">
        <f t="shared" si="151"/>
        <v>0.60302083333333334</v>
      </c>
      <c r="L92" s="36">
        <f t="shared" si="151"/>
        <v>0.61690972222222229</v>
      </c>
      <c r="M92" s="39">
        <f t="shared" si="151"/>
        <v>0.63079861111111113</v>
      </c>
    </row>
    <row r="93" spans="1:13" ht="12.75" customHeight="1" x14ac:dyDescent="0.25">
      <c r="A93" s="35">
        <f t="shared" ref="A93:E93" si="152">A92+TIME(0,0,(3600*($O21-$O20)/(INDEX($T$5:$AB$6,MATCH(A$87,$S$5:$S$6,0),MATCH(CONCATENATE($P21,$Q21),$T$4:$AB$4,0)))+$T$8))</f>
        <v>0.55811342592592594</v>
      </c>
      <c r="B93" s="36">
        <f t="shared" si="152"/>
        <v>0.57200231481481489</v>
      </c>
      <c r="C93" s="36">
        <f t="shared" si="152"/>
        <v>0.58589120370370373</v>
      </c>
      <c r="D93" s="36">
        <f t="shared" si="152"/>
        <v>0.59978009259259268</v>
      </c>
      <c r="E93" s="36">
        <f t="shared" si="152"/>
        <v>0.61366898148148152</v>
      </c>
      <c r="F93" s="37">
        <f t="shared" ref="F93:H93" si="153">F21</f>
        <v>0.6</v>
      </c>
      <c r="G93" s="37">
        <f t="shared" si="153"/>
        <v>5</v>
      </c>
      <c r="H93" s="51" t="str">
        <f t="shared" si="153"/>
        <v>Mioveni Aristocrat (F)</v>
      </c>
      <c r="I93" s="36">
        <f t="shared" ref="I93:M93" si="154">I94+TIME(0,0,(3600*($O22-$O21)/(INDEX($T$5:$AB$6,MATCH(I$87,$S$5:$S$6,0),MATCH(CONCATENATE($P22,$Q22),$T$4:$AB$4,0)))+$T$8))</f>
        <v>0.57422453703703702</v>
      </c>
      <c r="J93" s="36">
        <f t="shared" si="154"/>
        <v>0.58811342592592597</v>
      </c>
      <c r="K93" s="36">
        <f t="shared" si="154"/>
        <v>0.60200231481481481</v>
      </c>
      <c r="L93" s="36">
        <f t="shared" si="154"/>
        <v>0.61589120370370376</v>
      </c>
      <c r="M93" s="39">
        <f t="shared" si="154"/>
        <v>0.6297800925925926</v>
      </c>
    </row>
    <row r="94" spans="1:13" ht="12.75" customHeight="1" x14ac:dyDescent="0.25">
      <c r="A94" s="35">
        <f t="shared" ref="A94:E94" si="155">A93+TIME(0,0,(3600*($O22-$O21)/(INDEX($T$5:$AB$6,MATCH(A$87,$S$5:$S$6,0),MATCH(CONCATENATE($P22,$Q22),$T$4:$AB$4,0)))+$T$8))</f>
        <v>0.55923611111111116</v>
      </c>
      <c r="B94" s="36">
        <f t="shared" si="155"/>
        <v>0.57312500000000011</v>
      </c>
      <c r="C94" s="36">
        <f t="shared" si="155"/>
        <v>0.58701388888888895</v>
      </c>
      <c r="D94" s="36">
        <f t="shared" si="155"/>
        <v>0.6009027777777779</v>
      </c>
      <c r="E94" s="36">
        <f t="shared" si="155"/>
        <v>0.61479166666666674</v>
      </c>
      <c r="F94" s="37">
        <f t="shared" ref="F94:H94" si="156">F22</f>
        <v>0.7</v>
      </c>
      <c r="G94" s="37">
        <f t="shared" si="156"/>
        <v>6</v>
      </c>
      <c r="H94" s="51" t="str">
        <f t="shared" si="156"/>
        <v>Mioveni Lidl (F)</v>
      </c>
      <c r="I94" s="36">
        <f t="shared" ref="I94:M94" si="157">I95+TIME(0,0,(3600*($O23-$O22)/(INDEX($T$5:$AB$6,MATCH(I$87,$S$5:$S$6,0),MATCH(CONCATENATE($P23,$Q23),$T$4:$AB$4,0)))+$T$8))</f>
        <v>0.57310185185185181</v>
      </c>
      <c r="J94" s="36">
        <f t="shared" si="157"/>
        <v>0.58699074074074076</v>
      </c>
      <c r="K94" s="36">
        <f t="shared" si="157"/>
        <v>0.6008796296296296</v>
      </c>
      <c r="L94" s="36">
        <f t="shared" si="157"/>
        <v>0.61476851851851855</v>
      </c>
      <c r="M94" s="39">
        <f t="shared" si="157"/>
        <v>0.62865740740740739</v>
      </c>
    </row>
    <row r="95" spans="1:13" ht="12.75" customHeight="1" x14ac:dyDescent="0.25">
      <c r="A95" s="35">
        <f t="shared" ref="A95:E95" si="158">A94+TIME(0,0,(3600*($O23-$O22)/(INDEX($T$5:$AB$6,MATCH(A$87,$S$5:$S$6,0),MATCH(CONCATENATE($P23,$Q23),$T$4:$AB$4,0)))+$T$8))</f>
        <v>0.56035879629629637</v>
      </c>
      <c r="B95" s="36">
        <f t="shared" si="158"/>
        <v>0.57424768518518532</v>
      </c>
      <c r="C95" s="36">
        <f t="shared" si="158"/>
        <v>0.58813657407407416</v>
      </c>
      <c r="D95" s="36">
        <f t="shared" si="158"/>
        <v>0.60202546296296311</v>
      </c>
      <c r="E95" s="36">
        <f t="shared" si="158"/>
        <v>0.61591435185185195</v>
      </c>
      <c r="F95" s="37">
        <f t="shared" ref="F95:H95" si="159">F23</f>
        <v>0.7</v>
      </c>
      <c r="G95" s="37">
        <f t="shared" si="159"/>
        <v>7</v>
      </c>
      <c r="H95" s="51" t="str">
        <f t="shared" si="159"/>
        <v>Mioveni Robea (F)</v>
      </c>
      <c r="I95" s="36">
        <f t="shared" ref="I95:M95" si="160">I96+TIME(0,0,(3600*($O24-$O23)/(INDEX($T$5:$AB$6,MATCH(I$87,$S$5:$S$6,0),MATCH(CONCATENATE($P24,$Q24),$T$4:$AB$4,0)))+$T$8))</f>
        <v>0.57197916666666659</v>
      </c>
      <c r="J95" s="36">
        <f t="shared" si="160"/>
        <v>0.58586805555555554</v>
      </c>
      <c r="K95" s="36">
        <f t="shared" si="160"/>
        <v>0.59975694444444438</v>
      </c>
      <c r="L95" s="36">
        <f t="shared" si="160"/>
        <v>0.61364583333333333</v>
      </c>
      <c r="M95" s="39">
        <f t="shared" si="160"/>
        <v>0.62753472222222217</v>
      </c>
    </row>
    <row r="96" spans="1:13" ht="12.75" customHeight="1" x14ac:dyDescent="0.25">
      <c r="A96" s="35">
        <f t="shared" ref="A96:E96" si="161">A95+TIME(0,0,(3600*($O24-$O23)/(INDEX($T$5:$AB$6,MATCH(A$87,$S$5:$S$6,0),MATCH(CONCATENATE($P24,$Q24),$T$4:$AB$4,0)))+$T$8))</f>
        <v>0.56127314814814822</v>
      </c>
      <c r="B96" s="36">
        <f t="shared" si="161"/>
        <v>0.57516203703703717</v>
      </c>
      <c r="C96" s="36">
        <f t="shared" si="161"/>
        <v>0.58905092592592601</v>
      </c>
      <c r="D96" s="36">
        <f t="shared" si="161"/>
        <v>0.60293981481481496</v>
      </c>
      <c r="E96" s="36">
        <f t="shared" si="161"/>
        <v>0.6168287037037038</v>
      </c>
      <c r="F96" s="37">
        <f t="shared" ref="F96:H96" si="162">F24</f>
        <v>0.5</v>
      </c>
      <c r="G96" s="37">
        <f t="shared" si="162"/>
        <v>8</v>
      </c>
      <c r="H96" s="51" t="str">
        <f t="shared" si="162"/>
        <v>Mioveni Profi (F)</v>
      </c>
      <c r="I96" s="36">
        <f t="shared" ref="I96:M96" si="163">I97+TIME(0,0,(3600*($O25-$O24)/(INDEX($T$5:$AB$6,MATCH(I$87,$S$5:$S$6,0),MATCH(CONCATENATE($P25,$Q25),$T$4:$AB$4,0)))+$T$8))</f>
        <v>0.57106481481481475</v>
      </c>
      <c r="J96" s="36">
        <f t="shared" si="163"/>
        <v>0.5849537037037037</v>
      </c>
      <c r="K96" s="36">
        <f t="shared" si="163"/>
        <v>0.59884259259259254</v>
      </c>
      <c r="L96" s="36">
        <f t="shared" si="163"/>
        <v>0.61273148148148149</v>
      </c>
      <c r="M96" s="39">
        <f t="shared" si="163"/>
        <v>0.62662037037037033</v>
      </c>
    </row>
    <row r="97" spans="1:13" ht="12.75" customHeight="1" x14ac:dyDescent="0.25">
      <c r="A97" s="35">
        <f t="shared" ref="A97:E97" si="164">A96+TIME(0,0,(3600*($O25-$O24)/(INDEX($T$5:$AB$6,MATCH(A$87,$S$5:$S$6,0),MATCH(CONCATENATE($P25,$Q25),$T$4:$AB$4,0)))+$T$8))</f>
        <v>0.56208333333333338</v>
      </c>
      <c r="B97" s="36">
        <f t="shared" si="164"/>
        <v>0.57597222222222233</v>
      </c>
      <c r="C97" s="36">
        <f t="shared" si="164"/>
        <v>0.58986111111111117</v>
      </c>
      <c r="D97" s="36">
        <f t="shared" si="164"/>
        <v>0.60375000000000012</v>
      </c>
      <c r="E97" s="36">
        <f t="shared" si="164"/>
        <v>0.61763888888888896</v>
      </c>
      <c r="F97" s="37">
        <f t="shared" ref="F97:H97" si="165">F25</f>
        <v>0.4</v>
      </c>
      <c r="G97" s="37">
        <f t="shared" si="165"/>
        <v>9</v>
      </c>
      <c r="H97" s="51" t="str">
        <f t="shared" si="165"/>
        <v>Mioveni Bulevardul Dacia (F)</v>
      </c>
      <c r="I97" s="36">
        <f t="shared" ref="I97:M97" si="166">I98+TIME(0,0,(3600*($O26-$O25)/(INDEX($T$5:$AB$6,MATCH(I$87,$S$5:$S$6,0),MATCH(CONCATENATE($P26,$Q26),$T$4:$AB$4,0)))+$T$8))</f>
        <v>0.57025462962962958</v>
      </c>
      <c r="J97" s="36">
        <f t="shared" si="166"/>
        <v>0.58414351851851853</v>
      </c>
      <c r="K97" s="36">
        <f t="shared" si="166"/>
        <v>0.59803240740740737</v>
      </c>
      <c r="L97" s="36">
        <f t="shared" si="166"/>
        <v>0.61192129629629632</v>
      </c>
      <c r="M97" s="39">
        <f t="shared" si="166"/>
        <v>0.62581018518518516</v>
      </c>
    </row>
    <row r="98" spans="1:13" ht="12.75" customHeight="1" x14ac:dyDescent="0.25">
      <c r="A98" s="35">
        <f t="shared" ref="A98:E98" si="167">A97+TIME(0,0,(3600*($O26-$O25)/(INDEX($T$5:$AB$6,MATCH(A$87,$S$5:$S$6,0),MATCH(CONCATENATE($P26,$Q26),$T$4:$AB$4,0)))+$T$8))</f>
        <v>0.56289351851851854</v>
      </c>
      <c r="B98" s="36">
        <f t="shared" si="167"/>
        <v>0.57678240740740749</v>
      </c>
      <c r="C98" s="36">
        <f t="shared" si="167"/>
        <v>0.59067129629629633</v>
      </c>
      <c r="D98" s="36">
        <f t="shared" si="167"/>
        <v>0.60456018518518528</v>
      </c>
      <c r="E98" s="36">
        <f t="shared" si="167"/>
        <v>0.61844907407407412</v>
      </c>
      <c r="F98" s="37">
        <f t="shared" ref="F98:H98" si="168">F26</f>
        <v>0.4</v>
      </c>
      <c r="G98" s="37">
        <f t="shared" si="168"/>
        <v>10</v>
      </c>
      <c r="H98" s="51" t="str">
        <f t="shared" si="168"/>
        <v>Mioveni Autogara Vulturul</v>
      </c>
      <c r="I98" s="43">
        <v>0.56944444444444442</v>
      </c>
      <c r="J98" s="43">
        <v>0.58333333333333337</v>
      </c>
      <c r="K98" s="43">
        <v>0.59722222222222221</v>
      </c>
      <c r="L98" s="43">
        <v>0.61111111111111116</v>
      </c>
      <c r="M98" s="44">
        <v>0.625</v>
      </c>
    </row>
    <row r="99" spans="1:13" ht="12.75" customHeight="1" x14ac:dyDescent="0.25">
      <c r="A99" s="35"/>
      <c r="B99" s="36"/>
      <c r="C99" s="36"/>
      <c r="D99" s="36"/>
      <c r="E99" s="36"/>
      <c r="F99" s="37"/>
      <c r="G99" s="37"/>
      <c r="H99" s="42"/>
      <c r="I99" s="36"/>
      <c r="J99" s="36"/>
      <c r="K99" s="36"/>
      <c r="L99" s="36"/>
      <c r="M99" s="39"/>
    </row>
    <row r="100" spans="1:13" ht="12.75" customHeight="1" x14ac:dyDescent="0.25">
      <c r="A100" s="45" t="s">
        <v>57</v>
      </c>
      <c r="B100" s="46" t="s">
        <v>57</v>
      </c>
      <c r="C100" s="46" t="s">
        <v>57</v>
      </c>
      <c r="D100" s="46" t="s">
        <v>57</v>
      </c>
      <c r="E100" s="46" t="s">
        <v>57</v>
      </c>
      <c r="F100" s="46"/>
      <c r="G100" s="46"/>
      <c r="H100" s="47"/>
      <c r="I100" s="48" t="str">
        <f t="shared" ref="I100:M100" si="169">A100</f>
        <v>1=7</v>
      </c>
      <c r="J100" s="48" t="str">
        <f t="shared" si="169"/>
        <v>1=7</v>
      </c>
      <c r="K100" s="48" t="str">
        <f t="shared" si="169"/>
        <v>1=7</v>
      </c>
      <c r="L100" s="48" t="str">
        <f t="shared" si="169"/>
        <v>1=7</v>
      </c>
      <c r="M100" s="49" t="str">
        <f t="shared" si="169"/>
        <v>1=7</v>
      </c>
    </row>
    <row r="101" spans="1:13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x14ac:dyDescent="0.25">
      <c r="A102" s="56" t="s">
        <v>29</v>
      </c>
      <c r="B102" s="57"/>
      <c r="C102" s="57"/>
      <c r="D102" s="57"/>
      <c r="E102" s="58"/>
      <c r="F102" s="15" t="s">
        <v>30</v>
      </c>
      <c r="G102" s="16" t="s">
        <v>31</v>
      </c>
      <c r="H102" s="16" t="s">
        <v>32</v>
      </c>
      <c r="I102" s="59" t="s">
        <v>33</v>
      </c>
      <c r="J102" s="57"/>
      <c r="K102" s="57"/>
      <c r="L102" s="57"/>
      <c r="M102" s="60"/>
    </row>
    <row r="103" spans="1:13" ht="12.75" customHeight="1" x14ac:dyDescent="0.25">
      <c r="A103" s="64" t="s">
        <v>34</v>
      </c>
      <c r="B103" s="62"/>
      <c r="C103" s="62"/>
      <c r="D103" s="62"/>
      <c r="E103" s="65"/>
      <c r="F103" s="18"/>
      <c r="G103" s="18" t="s">
        <v>35</v>
      </c>
      <c r="H103" s="19" t="s">
        <v>36</v>
      </c>
      <c r="I103" s="61" t="s">
        <v>34</v>
      </c>
      <c r="J103" s="62"/>
      <c r="K103" s="62"/>
      <c r="L103" s="62"/>
      <c r="M103" s="63"/>
    </row>
    <row r="104" spans="1:13" ht="12.75" customHeight="1" x14ac:dyDescent="0.25">
      <c r="A104" s="20" t="s">
        <v>78</v>
      </c>
      <c r="B104" s="16" t="s">
        <v>79</v>
      </c>
      <c r="C104" s="16" t="s">
        <v>80</v>
      </c>
      <c r="D104" s="16" t="s">
        <v>81</v>
      </c>
      <c r="E104" s="16" t="s">
        <v>82</v>
      </c>
      <c r="F104" s="15"/>
      <c r="G104" s="15"/>
      <c r="H104" s="16"/>
      <c r="I104" s="16" t="str">
        <f t="shared" ref="I104:M104" si="170">A104</f>
        <v>C26</v>
      </c>
      <c r="J104" s="16" t="str">
        <f t="shared" si="170"/>
        <v>C27</v>
      </c>
      <c r="K104" s="16" t="str">
        <f t="shared" si="170"/>
        <v>C28</v>
      </c>
      <c r="L104" s="16" t="str">
        <f t="shared" si="170"/>
        <v>C29</v>
      </c>
      <c r="M104" s="21" t="str">
        <f t="shared" si="170"/>
        <v>C30</v>
      </c>
    </row>
    <row r="105" spans="1:13" ht="12.75" customHeight="1" x14ac:dyDescent="0.25">
      <c r="A105" s="23" t="s">
        <v>20</v>
      </c>
      <c r="B105" s="24" t="s">
        <v>20</v>
      </c>
      <c r="C105" s="24" t="s">
        <v>20</v>
      </c>
      <c r="D105" s="24" t="s">
        <v>20</v>
      </c>
      <c r="E105" s="24" t="s">
        <v>20</v>
      </c>
      <c r="F105" s="18"/>
      <c r="G105" s="18"/>
      <c r="H105" s="19"/>
      <c r="I105" s="24" t="str">
        <f t="shared" ref="I105:M105" si="171">A105</f>
        <v>A</v>
      </c>
      <c r="J105" s="24" t="str">
        <f t="shared" si="171"/>
        <v>A</v>
      </c>
      <c r="K105" s="24" t="str">
        <f t="shared" si="171"/>
        <v>A</v>
      </c>
      <c r="L105" s="24" t="str">
        <f t="shared" si="171"/>
        <v>A</v>
      </c>
      <c r="M105" s="25" t="str">
        <f t="shared" si="171"/>
        <v>A</v>
      </c>
    </row>
    <row r="106" spans="1:13" ht="12.75" customHeight="1" x14ac:dyDescent="0.25">
      <c r="A106" s="26">
        <v>0.61111111111111116</v>
      </c>
      <c r="B106" s="27">
        <v>0.625</v>
      </c>
      <c r="C106" s="27">
        <v>0.63888888888888884</v>
      </c>
      <c r="D106" s="27">
        <v>0.65277777777777779</v>
      </c>
      <c r="E106" s="27">
        <v>0.66666666666666663</v>
      </c>
      <c r="F106" s="28">
        <f t="shared" ref="F106:H106" si="172">F16</f>
        <v>0</v>
      </c>
      <c r="G106" s="28">
        <f t="shared" si="172"/>
        <v>0</v>
      </c>
      <c r="H106" s="50" t="str">
        <f t="shared" si="172"/>
        <v>Pitesti Autogara Astra Tours</v>
      </c>
      <c r="I106" s="30">
        <f t="shared" ref="I106:M106" si="173">I107+TIME(0,0,(3600*($O17-$O16)/(INDEX($T$5:$AB$6,MATCH(I$105,$S$5:$S$6,0),MATCH(CONCATENATE($P17,$Q17),$T$4:$AB$4,0)))+$T$8))</f>
        <v>0.66011574074074075</v>
      </c>
      <c r="J106" s="30">
        <f t="shared" si="173"/>
        <v>0.6740046296296297</v>
      </c>
      <c r="K106" s="30">
        <f t="shared" si="173"/>
        <v>0.68789351851851854</v>
      </c>
      <c r="L106" s="30">
        <f t="shared" si="173"/>
        <v>0.70178240740740749</v>
      </c>
      <c r="M106" s="31">
        <f t="shared" si="173"/>
        <v>0.71567129629629633</v>
      </c>
    </row>
    <row r="107" spans="1:13" ht="12.75" customHeight="1" x14ac:dyDescent="0.25">
      <c r="A107" s="35">
        <f t="shared" ref="A107:E107" si="174">A106+TIME(0,0,(3600*($O17-$O16)/(INDEX($T$5:$AB$6,MATCH(A$105,$S$5:$S$6,0),MATCH(CONCATENATE($P17,$Q17),$T$4:$AB$4,0)))+$T$8))</f>
        <v>0.61650462962962971</v>
      </c>
      <c r="B107" s="36">
        <f t="shared" si="174"/>
        <v>0.63039351851851855</v>
      </c>
      <c r="C107" s="36">
        <f t="shared" si="174"/>
        <v>0.64428240740740739</v>
      </c>
      <c r="D107" s="36">
        <f t="shared" si="174"/>
        <v>0.65817129629629634</v>
      </c>
      <c r="E107" s="36">
        <f t="shared" si="174"/>
        <v>0.67206018518518518</v>
      </c>
      <c r="F107" s="37">
        <f t="shared" ref="F107:H107" si="175">F17</f>
        <v>4.8</v>
      </c>
      <c r="G107" s="37">
        <f t="shared" si="175"/>
        <v>1</v>
      </c>
      <c r="H107" s="51" t="str">
        <f t="shared" si="175"/>
        <v>Maracineni Blocuri</v>
      </c>
      <c r="I107" s="36">
        <f t="shared" ref="I107:M107" si="176">I108+TIME(0,0,(3600*($O18-$O17)/(INDEX($T$5:$AB$6,MATCH(I$105,$S$5:$S$6,0),MATCH(CONCATENATE($P18,$Q18),$T$4:$AB$4,0)))+$T$8))</f>
        <v>0.65472222222222221</v>
      </c>
      <c r="J107" s="36">
        <f t="shared" si="176"/>
        <v>0.66861111111111116</v>
      </c>
      <c r="K107" s="36">
        <f t="shared" si="176"/>
        <v>0.6825</v>
      </c>
      <c r="L107" s="36">
        <f t="shared" si="176"/>
        <v>0.69638888888888895</v>
      </c>
      <c r="M107" s="39">
        <f t="shared" si="176"/>
        <v>0.71027777777777779</v>
      </c>
    </row>
    <row r="108" spans="1:13" ht="12.75" customHeight="1" x14ac:dyDescent="0.25">
      <c r="A108" s="35">
        <f t="shared" ref="A108:E108" si="177">A107+TIME(0,0,(3600*($O18-$O17)/(INDEX($T$5:$AB$6,MATCH(A$105,$S$5:$S$6,0),MATCH(CONCATENATE($P18,$Q18),$T$4:$AB$4,0)))+$T$8))</f>
        <v>0.62168981481481489</v>
      </c>
      <c r="B108" s="36">
        <f t="shared" si="177"/>
        <v>0.63557870370370373</v>
      </c>
      <c r="C108" s="36">
        <f t="shared" si="177"/>
        <v>0.64946759259259257</v>
      </c>
      <c r="D108" s="36">
        <f t="shared" si="177"/>
        <v>0.66335648148148152</v>
      </c>
      <c r="E108" s="36">
        <f t="shared" si="177"/>
        <v>0.67724537037037036</v>
      </c>
      <c r="F108" s="37">
        <f t="shared" ref="F108:H108" si="178">F18</f>
        <v>4.5999999999999996</v>
      </c>
      <c r="G108" s="37">
        <f t="shared" si="178"/>
        <v>2</v>
      </c>
      <c r="H108" s="51" t="str">
        <f t="shared" si="178"/>
        <v>Colibasi Ramificatie</v>
      </c>
      <c r="I108" s="36">
        <f t="shared" ref="I108:M108" si="179">I109+TIME(0,0,(3600*($O19-$O18)/(INDEX($T$5:$AB$6,MATCH(I$105,$S$5:$S$6,0),MATCH(CONCATENATE($P19,$Q19),$T$4:$AB$4,0)))+$T$8))</f>
        <v>0.64953703703703702</v>
      </c>
      <c r="J108" s="36">
        <f t="shared" si="179"/>
        <v>0.66342592592592597</v>
      </c>
      <c r="K108" s="36">
        <f t="shared" si="179"/>
        <v>0.67731481481481481</v>
      </c>
      <c r="L108" s="36">
        <f t="shared" si="179"/>
        <v>0.69120370370370376</v>
      </c>
      <c r="M108" s="39">
        <f t="shared" si="179"/>
        <v>0.7050925925925926</v>
      </c>
    </row>
    <row r="109" spans="1:13" ht="12.75" customHeight="1" x14ac:dyDescent="0.25">
      <c r="A109" s="35">
        <f t="shared" ref="A109:E109" si="180">A108+TIME(0,0,(3600*($O19-$O18)/(INDEX($T$5:$AB$6,MATCH(A$105,$S$5:$S$6,0),MATCH(CONCATENATE($P19,$Q19),$T$4:$AB$4,0)))+$T$8))</f>
        <v>0.62489583333333343</v>
      </c>
      <c r="B109" s="36">
        <f t="shared" si="180"/>
        <v>0.63878472222222227</v>
      </c>
      <c r="C109" s="36">
        <f t="shared" si="180"/>
        <v>0.65267361111111111</v>
      </c>
      <c r="D109" s="36">
        <f t="shared" si="180"/>
        <v>0.66656250000000006</v>
      </c>
      <c r="E109" s="36">
        <f t="shared" si="180"/>
        <v>0.6804513888888889</v>
      </c>
      <c r="F109" s="37">
        <f t="shared" ref="F109:H109" si="181">F19</f>
        <v>2.7</v>
      </c>
      <c r="G109" s="37">
        <f t="shared" si="181"/>
        <v>3</v>
      </c>
      <c r="H109" s="51" t="str">
        <f t="shared" si="181"/>
        <v>Colibasi Scoala</v>
      </c>
      <c r="I109" s="36">
        <f t="shared" ref="I109:M109" si="182">I110+TIME(0,0,(3600*($O20-$O19)/(INDEX($T$5:$AB$6,MATCH(I$105,$S$5:$S$6,0),MATCH(CONCATENATE($P20,$Q20),$T$4:$AB$4,0)))+$T$8))</f>
        <v>0.64633101851851849</v>
      </c>
      <c r="J109" s="36">
        <f t="shared" si="182"/>
        <v>0.66021990740740744</v>
      </c>
      <c r="K109" s="36">
        <f t="shared" si="182"/>
        <v>0.67410879629629628</v>
      </c>
      <c r="L109" s="36">
        <f t="shared" si="182"/>
        <v>0.68799768518518523</v>
      </c>
      <c r="M109" s="39">
        <f t="shared" si="182"/>
        <v>0.70188657407407407</v>
      </c>
    </row>
    <row r="110" spans="1:13" ht="12.75" customHeight="1" x14ac:dyDescent="0.25">
      <c r="A110" s="35">
        <f t="shared" ref="A110:E110" si="183">A109+TIME(0,0,(3600*($O20-$O19)/(INDEX($T$5:$AB$6,MATCH(A$105,$S$5:$S$6,0),MATCH(CONCATENATE($P20,$Q20),$T$4:$AB$4,0)))+$T$8))</f>
        <v>0.62653935185185194</v>
      </c>
      <c r="B110" s="36">
        <f t="shared" si="183"/>
        <v>0.64042824074074078</v>
      </c>
      <c r="C110" s="36">
        <f t="shared" si="183"/>
        <v>0.65431712962962962</v>
      </c>
      <c r="D110" s="36">
        <f t="shared" si="183"/>
        <v>0.66820601851851857</v>
      </c>
      <c r="E110" s="36">
        <f t="shared" si="183"/>
        <v>0.68209490740740741</v>
      </c>
      <c r="F110" s="37">
        <f t="shared" ref="F110:H110" si="184">F20</f>
        <v>1.2</v>
      </c>
      <c r="G110" s="37">
        <f t="shared" si="184"/>
        <v>4</v>
      </c>
      <c r="H110" s="51" t="str">
        <f t="shared" si="184"/>
        <v>Mioveni Vama (F)</v>
      </c>
      <c r="I110" s="36">
        <f t="shared" ref="I110:M110" si="185">I111+TIME(0,0,(3600*($O21-$O20)/(INDEX($T$5:$AB$6,MATCH(I$105,$S$5:$S$6,0),MATCH(CONCATENATE($P21,$Q21),$T$4:$AB$4,0)))+$T$8))</f>
        <v>0.64468749999999997</v>
      </c>
      <c r="J110" s="36">
        <f t="shared" si="185"/>
        <v>0.65857638888888892</v>
      </c>
      <c r="K110" s="36">
        <f t="shared" si="185"/>
        <v>0.67246527777777776</v>
      </c>
      <c r="L110" s="36">
        <f t="shared" si="185"/>
        <v>0.68635416666666671</v>
      </c>
      <c r="M110" s="39">
        <f t="shared" si="185"/>
        <v>0.70024305555555555</v>
      </c>
    </row>
    <row r="111" spans="1:13" ht="12.75" customHeight="1" x14ac:dyDescent="0.25">
      <c r="A111" s="35">
        <f t="shared" ref="A111:E111" si="186">A110+TIME(0,0,(3600*($O21-$O20)/(INDEX($T$5:$AB$6,MATCH(A$105,$S$5:$S$6,0),MATCH(CONCATENATE($P21,$Q21),$T$4:$AB$4,0)))+$T$8))</f>
        <v>0.62755787037037047</v>
      </c>
      <c r="B111" s="36">
        <f t="shared" si="186"/>
        <v>0.64144675925925931</v>
      </c>
      <c r="C111" s="36">
        <f t="shared" si="186"/>
        <v>0.65533564814814815</v>
      </c>
      <c r="D111" s="36">
        <f t="shared" si="186"/>
        <v>0.6692245370370371</v>
      </c>
      <c r="E111" s="36">
        <f t="shared" si="186"/>
        <v>0.68311342592592594</v>
      </c>
      <c r="F111" s="37">
        <f t="shared" ref="F111:H111" si="187">F21</f>
        <v>0.6</v>
      </c>
      <c r="G111" s="37">
        <f t="shared" si="187"/>
        <v>5</v>
      </c>
      <c r="H111" s="51" t="str">
        <f t="shared" si="187"/>
        <v>Mioveni Aristocrat (F)</v>
      </c>
      <c r="I111" s="36">
        <f t="shared" ref="I111:M111" si="188">I112+TIME(0,0,(3600*($O22-$O21)/(INDEX($T$5:$AB$6,MATCH(I$105,$S$5:$S$6,0),MATCH(CONCATENATE($P22,$Q22),$T$4:$AB$4,0)))+$T$8))</f>
        <v>0.64366898148148144</v>
      </c>
      <c r="J111" s="36">
        <f t="shared" si="188"/>
        <v>0.65755787037037039</v>
      </c>
      <c r="K111" s="36">
        <f t="shared" si="188"/>
        <v>0.67144675925925923</v>
      </c>
      <c r="L111" s="36">
        <f t="shared" si="188"/>
        <v>0.68533564814814818</v>
      </c>
      <c r="M111" s="39">
        <f t="shared" si="188"/>
        <v>0.69922453703703702</v>
      </c>
    </row>
    <row r="112" spans="1:13" ht="12.75" customHeight="1" x14ac:dyDescent="0.25">
      <c r="A112" s="35">
        <f t="shared" ref="A112:E112" si="189">A111+TIME(0,0,(3600*($O22-$O21)/(INDEX($T$5:$AB$6,MATCH(A$105,$S$5:$S$6,0),MATCH(CONCATENATE($P22,$Q22),$T$4:$AB$4,0)))+$T$8))</f>
        <v>0.62868055555555569</v>
      </c>
      <c r="B112" s="36">
        <f t="shared" si="189"/>
        <v>0.64256944444444453</v>
      </c>
      <c r="C112" s="36">
        <f t="shared" si="189"/>
        <v>0.65645833333333337</v>
      </c>
      <c r="D112" s="36">
        <f t="shared" si="189"/>
        <v>0.67034722222222232</v>
      </c>
      <c r="E112" s="36">
        <f t="shared" si="189"/>
        <v>0.68423611111111116</v>
      </c>
      <c r="F112" s="37">
        <f t="shared" ref="F112:H112" si="190">F22</f>
        <v>0.7</v>
      </c>
      <c r="G112" s="37">
        <f t="shared" si="190"/>
        <v>6</v>
      </c>
      <c r="H112" s="51" t="str">
        <f t="shared" si="190"/>
        <v>Mioveni Lidl (F)</v>
      </c>
      <c r="I112" s="36">
        <f t="shared" ref="I112:M112" si="191">I113+TIME(0,0,(3600*($O23-$O22)/(INDEX($T$5:$AB$6,MATCH(I$105,$S$5:$S$6,0),MATCH(CONCATENATE($P23,$Q23),$T$4:$AB$4,0)))+$T$8))</f>
        <v>0.64254629629629623</v>
      </c>
      <c r="J112" s="36">
        <f t="shared" si="191"/>
        <v>0.65643518518518518</v>
      </c>
      <c r="K112" s="36">
        <f t="shared" si="191"/>
        <v>0.67032407407407402</v>
      </c>
      <c r="L112" s="36">
        <f t="shared" si="191"/>
        <v>0.68421296296296297</v>
      </c>
      <c r="M112" s="39">
        <f t="shared" si="191"/>
        <v>0.69810185185185181</v>
      </c>
    </row>
    <row r="113" spans="1:13" ht="12.75" customHeight="1" x14ac:dyDescent="0.25">
      <c r="A113" s="35">
        <f t="shared" ref="A113:E113" si="192">A112+TIME(0,0,(3600*($O23-$O22)/(INDEX($T$5:$AB$6,MATCH(A$105,$S$5:$S$6,0),MATCH(CONCATENATE($P23,$Q23),$T$4:$AB$4,0)))+$T$8))</f>
        <v>0.6298032407407409</v>
      </c>
      <c r="B113" s="36">
        <f t="shared" si="192"/>
        <v>0.64369212962962974</v>
      </c>
      <c r="C113" s="36">
        <f t="shared" si="192"/>
        <v>0.65758101851851858</v>
      </c>
      <c r="D113" s="36">
        <f t="shared" si="192"/>
        <v>0.67146990740740753</v>
      </c>
      <c r="E113" s="36">
        <f t="shared" si="192"/>
        <v>0.68535879629629637</v>
      </c>
      <c r="F113" s="37">
        <f t="shared" ref="F113:H113" si="193">F23</f>
        <v>0.7</v>
      </c>
      <c r="G113" s="37">
        <f t="shared" si="193"/>
        <v>7</v>
      </c>
      <c r="H113" s="51" t="str">
        <f t="shared" si="193"/>
        <v>Mioveni Robea (F)</v>
      </c>
      <c r="I113" s="36">
        <f t="shared" ref="I113:M113" si="194">I114+TIME(0,0,(3600*($O24-$O23)/(INDEX($T$5:$AB$6,MATCH(I$105,$S$5:$S$6,0),MATCH(CONCATENATE($P24,$Q24),$T$4:$AB$4,0)))+$T$8))</f>
        <v>0.64142361111111101</v>
      </c>
      <c r="J113" s="36">
        <f t="shared" si="194"/>
        <v>0.65531249999999996</v>
      </c>
      <c r="K113" s="36">
        <f t="shared" si="194"/>
        <v>0.6692013888888888</v>
      </c>
      <c r="L113" s="36">
        <f t="shared" si="194"/>
        <v>0.68309027777777775</v>
      </c>
      <c r="M113" s="39">
        <f t="shared" si="194"/>
        <v>0.69697916666666659</v>
      </c>
    </row>
    <row r="114" spans="1:13" ht="12.75" customHeight="1" x14ac:dyDescent="0.25">
      <c r="A114" s="35">
        <f t="shared" ref="A114:E114" si="195">A113+TIME(0,0,(3600*($O24-$O23)/(INDEX($T$5:$AB$6,MATCH(A$105,$S$5:$S$6,0),MATCH(CONCATENATE($P24,$Q24),$T$4:$AB$4,0)))+$T$8))</f>
        <v>0.63071759259259275</v>
      </c>
      <c r="B114" s="36">
        <f t="shared" si="195"/>
        <v>0.64460648148148159</v>
      </c>
      <c r="C114" s="36">
        <f t="shared" si="195"/>
        <v>0.65849537037037043</v>
      </c>
      <c r="D114" s="36">
        <f t="shared" si="195"/>
        <v>0.67238425925925938</v>
      </c>
      <c r="E114" s="36">
        <f t="shared" si="195"/>
        <v>0.68627314814814822</v>
      </c>
      <c r="F114" s="37">
        <f t="shared" ref="F114:H114" si="196">F24</f>
        <v>0.5</v>
      </c>
      <c r="G114" s="37">
        <f t="shared" si="196"/>
        <v>8</v>
      </c>
      <c r="H114" s="51" t="str">
        <f t="shared" si="196"/>
        <v>Mioveni Profi (F)</v>
      </c>
      <c r="I114" s="36">
        <f t="shared" ref="I114:M114" si="197">I115+TIME(0,0,(3600*($O25-$O24)/(INDEX($T$5:$AB$6,MATCH(I$105,$S$5:$S$6,0),MATCH(CONCATENATE($P25,$Q25),$T$4:$AB$4,0)))+$T$8))</f>
        <v>0.64050925925925917</v>
      </c>
      <c r="J114" s="36">
        <f t="shared" si="197"/>
        <v>0.65439814814814812</v>
      </c>
      <c r="K114" s="36">
        <f t="shared" si="197"/>
        <v>0.66828703703703696</v>
      </c>
      <c r="L114" s="36">
        <f t="shared" si="197"/>
        <v>0.68217592592592591</v>
      </c>
      <c r="M114" s="39">
        <f t="shared" si="197"/>
        <v>0.69606481481481475</v>
      </c>
    </row>
    <row r="115" spans="1:13" ht="12.75" customHeight="1" x14ac:dyDescent="0.25">
      <c r="A115" s="35">
        <f t="shared" ref="A115:E115" si="198">A114+TIME(0,0,(3600*($O25-$O24)/(INDEX($T$5:$AB$6,MATCH(A$105,$S$5:$S$6,0),MATCH(CONCATENATE($P25,$Q25),$T$4:$AB$4,0)))+$T$8))</f>
        <v>0.63152777777777791</v>
      </c>
      <c r="B115" s="36">
        <f t="shared" si="198"/>
        <v>0.64541666666666675</v>
      </c>
      <c r="C115" s="36">
        <f t="shared" si="198"/>
        <v>0.65930555555555559</v>
      </c>
      <c r="D115" s="36">
        <f t="shared" si="198"/>
        <v>0.67319444444444454</v>
      </c>
      <c r="E115" s="36">
        <f t="shared" si="198"/>
        <v>0.68708333333333338</v>
      </c>
      <c r="F115" s="37">
        <f t="shared" ref="F115:H115" si="199">F25</f>
        <v>0.4</v>
      </c>
      <c r="G115" s="37">
        <f t="shared" si="199"/>
        <v>9</v>
      </c>
      <c r="H115" s="51" t="str">
        <f t="shared" si="199"/>
        <v>Mioveni Bulevardul Dacia (F)</v>
      </c>
      <c r="I115" s="36">
        <f t="shared" ref="I115:M115" si="200">I116+TIME(0,0,(3600*($O26-$O25)/(INDEX($T$5:$AB$6,MATCH(I$105,$S$5:$S$6,0),MATCH(CONCATENATE($P26,$Q26),$T$4:$AB$4,0)))+$T$8))</f>
        <v>0.639699074074074</v>
      </c>
      <c r="J115" s="36">
        <f t="shared" si="200"/>
        <v>0.65358796296296295</v>
      </c>
      <c r="K115" s="36">
        <f t="shared" si="200"/>
        <v>0.66747685185185179</v>
      </c>
      <c r="L115" s="36">
        <f t="shared" si="200"/>
        <v>0.68136574074074074</v>
      </c>
      <c r="M115" s="39">
        <f t="shared" si="200"/>
        <v>0.69525462962962958</v>
      </c>
    </row>
    <row r="116" spans="1:13" ht="12.75" customHeight="1" x14ac:dyDescent="0.25">
      <c r="A116" s="35">
        <f t="shared" ref="A116:E116" si="201">A115+TIME(0,0,(3600*($O26-$O25)/(INDEX($T$5:$AB$6,MATCH(A$105,$S$5:$S$6,0),MATCH(CONCATENATE($P26,$Q26),$T$4:$AB$4,0)))+$T$8))</f>
        <v>0.63233796296296307</v>
      </c>
      <c r="B116" s="36">
        <f t="shared" si="201"/>
        <v>0.64622685185185191</v>
      </c>
      <c r="C116" s="36">
        <f t="shared" si="201"/>
        <v>0.66011574074074075</v>
      </c>
      <c r="D116" s="36">
        <f t="shared" si="201"/>
        <v>0.6740046296296297</v>
      </c>
      <c r="E116" s="36">
        <f t="shared" si="201"/>
        <v>0.68789351851851854</v>
      </c>
      <c r="F116" s="37">
        <f t="shared" ref="F116:H116" si="202">F26</f>
        <v>0.4</v>
      </c>
      <c r="G116" s="37">
        <f t="shared" si="202"/>
        <v>10</v>
      </c>
      <c r="H116" s="51" t="str">
        <f t="shared" si="202"/>
        <v>Mioveni Autogara Vulturul</v>
      </c>
      <c r="I116" s="43">
        <v>0.63888888888888884</v>
      </c>
      <c r="J116" s="43">
        <v>0.65277777777777779</v>
      </c>
      <c r="K116" s="43">
        <v>0.66666666666666663</v>
      </c>
      <c r="L116" s="43">
        <v>0.68055555555555558</v>
      </c>
      <c r="M116" s="44">
        <v>0.69444444444444442</v>
      </c>
    </row>
    <row r="117" spans="1:13" ht="12.75" customHeight="1" x14ac:dyDescent="0.25">
      <c r="A117" s="35"/>
      <c r="B117" s="36"/>
      <c r="C117" s="36"/>
      <c r="D117" s="36"/>
      <c r="E117" s="36"/>
      <c r="F117" s="37"/>
      <c r="G117" s="37"/>
      <c r="H117" s="42"/>
      <c r="I117" s="36"/>
      <c r="J117" s="36"/>
      <c r="K117" s="36"/>
      <c r="L117" s="36"/>
      <c r="M117" s="39"/>
    </row>
    <row r="118" spans="1:13" ht="12.75" customHeight="1" x14ac:dyDescent="0.25">
      <c r="A118" s="45" t="s">
        <v>57</v>
      </c>
      <c r="B118" s="46" t="s">
        <v>57</v>
      </c>
      <c r="C118" s="46" t="s">
        <v>57</v>
      </c>
      <c r="D118" s="46" t="s">
        <v>57</v>
      </c>
      <c r="E118" s="46" t="s">
        <v>57</v>
      </c>
      <c r="F118" s="46"/>
      <c r="G118" s="46"/>
      <c r="H118" s="47"/>
      <c r="I118" s="48" t="str">
        <f t="shared" ref="I118:M118" si="203">A118</f>
        <v>1=7</v>
      </c>
      <c r="J118" s="48" t="str">
        <f t="shared" si="203"/>
        <v>1=7</v>
      </c>
      <c r="K118" s="48" t="str">
        <f t="shared" si="203"/>
        <v>1=7</v>
      </c>
      <c r="L118" s="48" t="str">
        <f t="shared" si="203"/>
        <v>1=7</v>
      </c>
      <c r="M118" s="49" t="str">
        <f t="shared" si="203"/>
        <v>1=7</v>
      </c>
    </row>
    <row r="119" spans="1:13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x14ac:dyDescent="0.25">
      <c r="A120" s="56" t="s">
        <v>29</v>
      </c>
      <c r="B120" s="57"/>
      <c r="C120" s="57"/>
      <c r="D120" s="57"/>
      <c r="E120" s="58"/>
      <c r="F120" s="15" t="s">
        <v>30</v>
      </c>
      <c r="G120" s="16" t="s">
        <v>31</v>
      </c>
      <c r="H120" s="16" t="s">
        <v>32</v>
      </c>
      <c r="I120" s="59" t="s">
        <v>33</v>
      </c>
      <c r="J120" s="57"/>
      <c r="K120" s="57"/>
      <c r="L120" s="57"/>
      <c r="M120" s="60"/>
    </row>
    <row r="121" spans="1:13" ht="12.75" customHeight="1" x14ac:dyDescent="0.25">
      <c r="A121" s="64" t="s">
        <v>34</v>
      </c>
      <c r="B121" s="62"/>
      <c r="C121" s="62"/>
      <c r="D121" s="62"/>
      <c r="E121" s="65"/>
      <c r="F121" s="18"/>
      <c r="G121" s="18" t="s">
        <v>35</v>
      </c>
      <c r="H121" s="19" t="s">
        <v>36</v>
      </c>
      <c r="I121" s="61" t="s">
        <v>34</v>
      </c>
      <c r="J121" s="62"/>
      <c r="K121" s="62"/>
      <c r="L121" s="62"/>
      <c r="M121" s="63"/>
    </row>
    <row r="122" spans="1:13" ht="12.75" customHeight="1" x14ac:dyDescent="0.25">
      <c r="A122" s="20" t="s">
        <v>83</v>
      </c>
      <c r="B122" s="16" t="s">
        <v>84</v>
      </c>
      <c r="C122" s="16" t="s">
        <v>85</v>
      </c>
      <c r="D122" s="16" t="s">
        <v>86</v>
      </c>
      <c r="E122" s="16" t="s">
        <v>87</v>
      </c>
      <c r="F122" s="15"/>
      <c r="G122" s="15"/>
      <c r="H122" s="16"/>
      <c r="I122" s="16" t="str">
        <f t="shared" ref="I122:M122" si="204">A122</f>
        <v>C31</v>
      </c>
      <c r="J122" s="16" t="str">
        <f t="shared" si="204"/>
        <v>C32</v>
      </c>
      <c r="K122" s="16" t="str">
        <f t="shared" si="204"/>
        <v>C33</v>
      </c>
      <c r="L122" s="16" t="str">
        <f t="shared" si="204"/>
        <v>C34</v>
      </c>
      <c r="M122" s="21" t="str">
        <f t="shared" si="204"/>
        <v>C35</v>
      </c>
    </row>
    <row r="123" spans="1:13" ht="12.75" customHeight="1" x14ac:dyDescent="0.25">
      <c r="A123" s="23" t="s">
        <v>20</v>
      </c>
      <c r="B123" s="24" t="s">
        <v>20</v>
      </c>
      <c r="C123" s="24" t="s">
        <v>20</v>
      </c>
      <c r="D123" s="24" t="s">
        <v>20</v>
      </c>
      <c r="E123" s="24" t="s">
        <v>20</v>
      </c>
      <c r="F123" s="18"/>
      <c r="G123" s="18"/>
      <c r="H123" s="19"/>
      <c r="I123" s="24" t="str">
        <f t="shared" ref="I123:M123" si="205">A123</f>
        <v>A</v>
      </c>
      <c r="J123" s="24" t="str">
        <f t="shared" si="205"/>
        <v>A</v>
      </c>
      <c r="K123" s="24" t="str">
        <f t="shared" si="205"/>
        <v>A</v>
      </c>
      <c r="L123" s="24" t="str">
        <f t="shared" si="205"/>
        <v>A</v>
      </c>
      <c r="M123" s="25" t="str">
        <f t="shared" si="205"/>
        <v>A</v>
      </c>
    </row>
    <row r="124" spans="1:13" ht="12.75" customHeight="1" x14ac:dyDescent="0.25">
      <c r="A124" s="26">
        <v>0.68055555555555558</v>
      </c>
      <c r="B124" s="27">
        <v>0.69444444444444442</v>
      </c>
      <c r="C124" s="27">
        <v>0.70833333333333337</v>
      </c>
      <c r="D124" s="27">
        <v>0.72222222222222221</v>
      </c>
      <c r="E124" s="27">
        <v>0.73611111111111116</v>
      </c>
      <c r="F124" s="28">
        <f t="shared" ref="F124:H124" si="206">F16</f>
        <v>0</v>
      </c>
      <c r="G124" s="28">
        <f t="shared" si="206"/>
        <v>0</v>
      </c>
      <c r="H124" s="50" t="str">
        <f t="shared" si="206"/>
        <v>Pitesti Autogara Astra Tours</v>
      </c>
      <c r="I124" s="30">
        <f t="shared" ref="I124:M124" si="207">I125+TIME(0,0,(3600*($O17-$O16)/(INDEX($T$5:$AB$6,MATCH(I$123,$S$5:$S$6,0),MATCH(CONCATENATE($P17,$Q17),$T$4:$AB$4,0)))+$T$8))</f>
        <v>0.72956018518518528</v>
      </c>
      <c r="J124" s="30">
        <f t="shared" si="207"/>
        <v>0.74344907407407412</v>
      </c>
      <c r="K124" s="30">
        <f t="shared" si="207"/>
        <v>0.75733796296296307</v>
      </c>
      <c r="L124" s="30">
        <f t="shared" si="207"/>
        <v>0.77122685185185191</v>
      </c>
      <c r="M124" s="31">
        <f t="shared" si="207"/>
        <v>0.79206018518518528</v>
      </c>
    </row>
    <row r="125" spans="1:13" ht="12.75" customHeight="1" x14ac:dyDescent="0.25">
      <c r="A125" s="35">
        <f t="shared" ref="A125:E125" si="208">A124+TIME(0,0,(3600*($O17-$O16)/(INDEX($T$5:$AB$6,MATCH(A$123,$S$5:$S$6,0),MATCH(CONCATENATE($P17,$Q17),$T$4:$AB$4,0)))+$T$8))</f>
        <v>0.68594907407407413</v>
      </c>
      <c r="B125" s="36">
        <f t="shared" si="208"/>
        <v>0.69983796296296297</v>
      </c>
      <c r="C125" s="36">
        <f t="shared" si="208"/>
        <v>0.71372685185185192</v>
      </c>
      <c r="D125" s="36">
        <f t="shared" si="208"/>
        <v>0.72761574074074076</v>
      </c>
      <c r="E125" s="36">
        <f t="shared" si="208"/>
        <v>0.74150462962962971</v>
      </c>
      <c r="F125" s="37">
        <f t="shared" ref="F125:H125" si="209">F17</f>
        <v>4.8</v>
      </c>
      <c r="G125" s="37">
        <f t="shared" si="209"/>
        <v>1</v>
      </c>
      <c r="H125" s="51" t="str">
        <f t="shared" si="209"/>
        <v>Maracineni Blocuri</v>
      </c>
      <c r="I125" s="36">
        <f t="shared" ref="I125:M125" si="210">I126+TIME(0,0,(3600*($O18-$O17)/(INDEX($T$5:$AB$6,MATCH(I$123,$S$5:$S$6,0),MATCH(CONCATENATE($P18,$Q18),$T$4:$AB$4,0)))+$T$8))</f>
        <v>0.72416666666666674</v>
      </c>
      <c r="J125" s="36">
        <f t="shared" si="210"/>
        <v>0.73805555555555558</v>
      </c>
      <c r="K125" s="36">
        <f t="shared" si="210"/>
        <v>0.75194444444444453</v>
      </c>
      <c r="L125" s="36">
        <f t="shared" si="210"/>
        <v>0.76583333333333337</v>
      </c>
      <c r="M125" s="39">
        <f t="shared" si="210"/>
        <v>0.78666666666666674</v>
      </c>
    </row>
    <row r="126" spans="1:13" ht="12.75" customHeight="1" x14ac:dyDescent="0.25">
      <c r="A126" s="35">
        <f t="shared" ref="A126:E126" si="211">A125+TIME(0,0,(3600*($O18-$O17)/(INDEX($T$5:$AB$6,MATCH(A$123,$S$5:$S$6,0),MATCH(CONCATENATE($P18,$Q18),$T$4:$AB$4,0)))+$T$8))</f>
        <v>0.69113425925925931</v>
      </c>
      <c r="B126" s="36">
        <f t="shared" si="211"/>
        <v>0.70502314814814815</v>
      </c>
      <c r="C126" s="36">
        <f t="shared" si="211"/>
        <v>0.7189120370370371</v>
      </c>
      <c r="D126" s="36">
        <f t="shared" si="211"/>
        <v>0.73280092592592594</v>
      </c>
      <c r="E126" s="36">
        <f t="shared" si="211"/>
        <v>0.74668981481481489</v>
      </c>
      <c r="F126" s="37">
        <f t="shared" ref="F126:H126" si="212">F18</f>
        <v>4.5999999999999996</v>
      </c>
      <c r="G126" s="37">
        <f t="shared" si="212"/>
        <v>2</v>
      </c>
      <c r="H126" s="51" t="str">
        <f t="shared" si="212"/>
        <v>Colibasi Ramificatie</v>
      </c>
      <c r="I126" s="36">
        <f t="shared" ref="I126:M126" si="213">I127+TIME(0,0,(3600*($O19-$O18)/(INDEX($T$5:$AB$6,MATCH(I$123,$S$5:$S$6,0),MATCH(CONCATENATE($P19,$Q19),$T$4:$AB$4,0)))+$T$8))</f>
        <v>0.71898148148148155</v>
      </c>
      <c r="J126" s="36">
        <f t="shared" si="213"/>
        <v>0.73287037037037039</v>
      </c>
      <c r="K126" s="36">
        <f t="shared" si="213"/>
        <v>0.74675925925925934</v>
      </c>
      <c r="L126" s="36">
        <f t="shared" si="213"/>
        <v>0.76064814814814818</v>
      </c>
      <c r="M126" s="39">
        <f t="shared" si="213"/>
        <v>0.78148148148148155</v>
      </c>
    </row>
    <row r="127" spans="1:13" ht="12.75" customHeight="1" x14ac:dyDescent="0.25">
      <c r="A127" s="35">
        <f t="shared" ref="A127:E127" si="214">A126+TIME(0,0,(3600*($O19-$O18)/(INDEX($T$5:$AB$6,MATCH(A$123,$S$5:$S$6,0),MATCH(CONCATENATE($P19,$Q19),$T$4:$AB$4,0)))+$T$8))</f>
        <v>0.69434027777777785</v>
      </c>
      <c r="B127" s="36">
        <f t="shared" si="214"/>
        <v>0.70822916666666669</v>
      </c>
      <c r="C127" s="36">
        <f t="shared" si="214"/>
        <v>0.72211805555555564</v>
      </c>
      <c r="D127" s="36">
        <f t="shared" si="214"/>
        <v>0.73600694444444448</v>
      </c>
      <c r="E127" s="36">
        <f t="shared" si="214"/>
        <v>0.74989583333333343</v>
      </c>
      <c r="F127" s="37">
        <f t="shared" ref="F127:H127" si="215">F19</f>
        <v>2.7</v>
      </c>
      <c r="G127" s="37">
        <f t="shared" si="215"/>
        <v>3</v>
      </c>
      <c r="H127" s="51" t="str">
        <f t="shared" si="215"/>
        <v>Colibasi Scoala</v>
      </c>
      <c r="I127" s="36">
        <f t="shared" ref="I127:M127" si="216">I128+TIME(0,0,(3600*($O20-$O19)/(INDEX($T$5:$AB$6,MATCH(I$123,$S$5:$S$6,0),MATCH(CONCATENATE($P20,$Q20),$T$4:$AB$4,0)))+$T$8))</f>
        <v>0.71577546296296302</v>
      </c>
      <c r="J127" s="36">
        <f t="shared" si="216"/>
        <v>0.72966435185185186</v>
      </c>
      <c r="K127" s="36">
        <f t="shared" si="216"/>
        <v>0.74355324074074081</v>
      </c>
      <c r="L127" s="36">
        <f t="shared" si="216"/>
        <v>0.75744212962962965</v>
      </c>
      <c r="M127" s="39">
        <f t="shared" si="216"/>
        <v>0.77827546296296302</v>
      </c>
    </row>
    <row r="128" spans="1:13" ht="12.75" customHeight="1" x14ac:dyDescent="0.25">
      <c r="A128" s="35">
        <f t="shared" ref="A128:E128" si="217">A127+TIME(0,0,(3600*($O20-$O19)/(INDEX($T$5:$AB$6,MATCH(A$123,$S$5:$S$6,0),MATCH(CONCATENATE($P20,$Q20),$T$4:$AB$4,0)))+$T$8))</f>
        <v>0.69598379629629636</v>
      </c>
      <c r="B128" s="36">
        <f t="shared" si="217"/>
        <v>0.7098726851851852</v>
      </c>
      <c r="C128" s="36">
        <f t="shared" si="217"/>
        <v>0.72376157407407415</v>
      </c>
      <c r="D128" s="36">
        <f t="shared" si="217"/>
        <v>0.73765046296296299</v>
      </c>
      <c r="E128" s="36">
        <f t="shared" si="217"/>
        <v>0.75153935185185194</v>
      </c>
      <c r="F128" s="37">
        <f t="shared" ref="F128:H128" si="218">F20</f>
        <v>1.2</v>
      </c>
      <c r="G128" s="37">
        <f t="shared" si="218"/>
        <v>4</v>
      </c>
      <c r="H128" s="51" t="str">
        <f t="shared" si="218"/>
        <v>Mioveni Vama (F)</v>
      </c>
      <c r="I128" s="36">
        <f t="shared" ref="I128:M128" si="219">I129+TIME(0,0,(3600*($O21-$O20)/(INDEX($T$5:$AB$6,MATCH(I$123,$S$5:$S$6,0),MATCH(CONCATENATE($P21,$Q21),$T$4:$AB$4,0)))+$T$8))</f>
        <v>0.7141319444444445</v>
      </c>
      <c r="J128" s="36">
        <f t="shared" si="219"/>
        <v>0.72802083333333334</v>
      </c>
      <c r="K128" s="36">
        <f t="shared" si="219"/>
        <v>0.74190972222222229</v>
      </c>
      <c r="L128" s="36">
        <f t="shared" si="219"/>
        <v>0.75579861111111113</v>
      </c>
      <c r="M128" s="39">
        <f t="shared" si="219"/>
        <v>0.7766319444444445</v>
      </c>
    </row>
    <row r="129" spans="1:13" ht="12.75" customHeight="1" x14ac:dyDescent="0.25">
      <c r="A129" s="35">
        <f t="shared" ref="A129:E129" si="220">A128+TIME(0,0,(3600*($O21-$O20)/(INDEX($T$5:$AB$6,MATCH(A$123,$S$5:$S$6,0),MATCH(CONCATENATE($P21,$Q21),$T$4:$AB$4,0)))+$T$8))</f>
        <v>0.69700231481481489</v>
      </c>
      <c r="B129" s="36">
        <f t="shared" si="220"/>
        <v>0.71089120370370373</v>
      </c>
      <c r="C129" s="36">
        <f t="shared" si="220"/>
        <v>0.72478009259259268</v>
      </c>
      <c r="D129" s="36">
        <f t="shared" si="220"/>
        <v>0.73866898148148152</v>
      </c>
      <c r="E129" s="36">
        <f t="shared" si="220"/>
        <v>0.75255787037037047</v>
      </c>
      <c r="F129" s="37">
        <f t="shared" ref="F129:H129" si="221">F21</f>
        <v>0.6</v>
      </c>
      <c r="G129" s="37">
        <f t="shared" si="221"/>
        <v>5</v>
      </c>
      <c r="H129" s="51" t="str">
        <f t="shared" si="221"/>
        <v>Mioveni Aristocrat (F)</v>
      </c>
      <c r="I129" s="36">
        <f t="shared" ref="I129:M129" si="222">I130+TIME(0,0,(3600*($O22-$O21)/(INDEX($T$5:$AB$6,MATCH(I$123,$S$5:$S$6,0),MATCH(CONCATENATE($P22,$Q22),$T$4:$AB$4,0)))+$T$8))</f>
        <v>0.71311342592592597</v>
      </c>
      <c r="J129" s="36">
        <f t="shared" si="222"/>
        <v>0.72700231481481481</v>
      </c>
      <c r="K129" s="36">
        <f t="shared" si="222"/>
        <v>0.74089120370370376</v>
      </c>
      <c r="L129" s="36">
        <f t="shared" si="222"/>
        <v>0.7547800925925926</v>
      </c>
      <c r="M129" s="39">
        <f t="shared" si="222"/>
        <v>0.77561342592592597</v>
      </c>
    </row>
    <row r="130" spans="1:13" ht="12.75" customHeight="1" x14ac:dyDescent="0.25">
      <c r="A130" s="35">
        <f t="shared" ref="A130:E130" si="223">A129+TIME(0,0,(3600*($O22-$O21)/(INDEX($T$5:$AB$6,MATCH(A$123,$S$5:$S$6,0),MATCH(CONCATENATE($P22,$Q22),$T$4:$AB$4,0)))+$T$8))</f>
        <v>0.69812500000000011</v>
      </c>
      <c r="B130" s="36">
        <f t="shared" si="223"/>
        <v>0.71201388888888895</v>
      </c>
      <c r="C130" s="36">
        <f t="shared" si="223"/>
        <v>0.7259027777777779</v>
      </c>
      <c r="D130" s="36">
        <f t="shared" si="223"/>
        <v>0.73979166666666674</v>
      </c>
      <c r="E130" s="36">
        <f t="shared" si="223"/>
        <v>0.75368055555555569</v>
      </c>
      <c r="F130" s="37">
        <f t="shared" ref="F130:H130" si="224">F22</f>
        <v>0.7</v>
      </c>
      <c r="G130" s="37">
        <f t="shared" si="224"/>
        <v>6</v>
      </c>
      <c r="H130" s="51" t="str">
        <f t="shared" si="224"/>
        <v>Mioveni Lidl (F)</v>
      </c>
      <c r="I130" s="36">
        <f t="shared" ref="I130:M130" si="225">I131+TIME(0,0,(3600*($O23-$O22)/(INDEX($T$5:$AB$6,MATCH(I$123,$S$5:$S$6,0),MATCH(CONCATENATE($P23,$Q23),$T$4:$AB$4,0)))+$T$8))</f>
        <v>0.71199074074074076</v>
      </c>
      <c r="J130" s="36">
        <f t="shared" si="225"/>
        <v>0.7258796296296296</v>
      </c>
      <c r="K130" s="36">
        <f t="shared" si="225"/>
        <v>0.73976851851851855</v>
      </c>
      <c r="L130" s="36">
        <f t="shared" si="225"/>
        <v>0.75365740740740739</v>
      </c>
      <c r="M130" s="39">
        <f t="shared" si="225"/>
        <v>0.77449074074074076</v>
      </c>
    </row>
    <row r="131" spans="1:13" ht="12.75" customHeight="1" x14ac:dyDescent="0.25">
      <c r="A131" s="35">
        <f t="shared" ref="A131:E131" si="226">A130+TIME(0,0,(3600*($O23-$O22)/(INDEX($T$5:$AB$6,MATCH(A$123,$S$5:$S$6,0),MATCH(CONCATENATE($P23,$Q23),$T$4:$AB$4,0)))+$T$8))</f>
        <v>0.69924768518518532</v>
      </c>
      <c r="B131" s="36">
        <f t="shared" si="226"/>
        <v>0.71313657407407416</v>
      </c>
      <c r="C131" s="36">
        <f t="shared" si="226"/>
        <v>0.72702546296296311</v>
      </c>
      <c r="D131" s="36">
        <f t="shared" si="226"/>
        <v>0.74091435185185195</v>
      </c>
      <c r="E131" s="36">
        <f t="shared" si="226"/>
        <v>0.7548032407407409</v>
      </c>
      <c r="F131" s="37">
        <f t="shared" ref="F131:H131" si="227">F23</f>
        <v>0.7</v>
      </c>
      <c r="G131" s="37">
        <f t="shared" si="227"/>
        <v>7</v>
      </c>
      <c r="H131" s="51" t="str">
        <f t="shared" si="227"/>
        <v>Mioveni Robea (F)</v>
      </c>
      <c r="I131" s="36">
        <f t="shared" ref="I131:M131" si="228">I132+TIME(0,0,(3600*($O24-$O23)/(INDEX($T$5:$AB$6,MATCH(I$123,$S$5:$S$6,0),MATCH(CONCATENATE($P24,$Q24),$T$4:$AB$4,0)))+$T$8))</f>
        <v>0.71086805555555554</v>
      </c>
      <c r="J131" s="36">
        <f t="shared" si="228"/>
        <v>0.72475694444444438</v>
      </c>
      <c r="K131" s="36">
        <f t="shared" si="228"/>
        <v>0.73864583333333333</v>
      </c>
      <c r="L131" s="36">
        <f t="shared" si="228"/>
        <v>0.75253472222222217</v>
      </c>
      <c r="M131" s="39">
        <f t="shared" si="228"/>
        <v>0.77336805555555554</v>
      </c>
    </row>
    <row r="132" spans="1:13" ht="12.75" customHeight="1" x14ac:dyDescent="0.25">
      <c r="A132" s="35">
        <f t="shared" ref="A132:E132" si="229">A131+TIME(0,0,(3600*($O24-$O23)/(INDEX($T$5:$AB$6,MATCH(A$123,$S$5:$S$6,0),MATCH(CONCATENATE($P24,$Q24),$T$4:$AB$4,0)))+$T$8))</f>
        <v>0.70016203703703717</v>
      </c>
      <c r="B132" s="36">
        <f t="shared" si="229"/>
        <v>0.71405092592592601</v>
      </c>
      <c r="C132" s="36">
        <f t="shared" si="229"/>
        <v>0.72793981481481496</v>
      </c>
      <c r="D132" s="36">
        <f t="shared" si="229"/>
        <v>0.7418287037037038</v>
      </c>
      <c r="E132" s="36">
        <f t="shared" si="229"/>
        <v>0.75571759259259275</v>
      </c>
      <c r="F132" s="37">
        <f t="shared" ref="F132:H132" si="230">F24</f>
        <v>0.5</v>
      </c>
      <c r="G132" s="37">
        <f t="shared" si="230"/>
        <v>8</v>
      </c>
      <c r="H132" s="51" t="str">
        <f t="shared" si="230"/>
        <v>Mioveni Profi (F)</v>
      </c>
      <c r="I132" s="36">
        <f t="shared" ref="I132:M132" si="231">I133+TIME(0,0,(3600*($O25-$O24)/(INDEX($T$5:$AB$6,MATCH(I$123,$S$5:$S$6,0),MATCH(CONCATENATE($P25,$Q25),$T$4:$AB$4,0)))+$T$8))</f>
        <v>0.7099537037037037</v>
      </c>
      <c r="J132" s="36">
        <f t="shared" si="231"/>
        <v>0.72384259259259254</v>
      </c>
      <c r="K132" s="36">
        <f t="shared" si="231"/>
        <v>0.73773148148148149</v>
      </c>
      <c r="L132" s="36">
        <f t="shared" si="231"/>
        <v>0.75162037037037033</v>
      </c>
      <c r="M132" s="39">
        <f t="shared" si="231"/>
        <v>0.7724537037037037</v>
      </c>
    </row>
    <row r="133" spans="1:13" ht="12.75" customHeight="1" x14ac:dyDescent="0.25">
      <c r="A133" s="35">
        <f t="shared" ref="A133:E133" si="232">A132+TIME(0,0,(3600*($O25-$O24)/(INDEX($T$5:$AB$6,MATCH(A$123,$S$5:$S$6,0),MATCH(CONCATENATE($P25,$Q25),$T$4:$AB$4,0)))+$T$8))</f>
        <v>0.70097222222222233</v>
      </c>
      <c r="B133" s="36">
        <f t="shared" si="232"/>
        <v>0.71486111111111117</v>
      </c>
      <c r="C133" s="36">
        <f t="shared" si="232"/>
        <v>0.72875000000000012</v>
      </c>
      <c r="D133" s="36">
        <f t="shared" si="232"/>
        <v>0.74263888888888896</v>
      </c>
      <c r="E133" s="36">
        <f t="shared" si="232"/>
        <v>0.75652777777777791</v>
      </c>
      <c r="F133" s="37">
        <f t="shared" ref="F133:H133" si="233">F25</f>
        <v>0.4</v>
      </c>
      <c r="G133" s="37">
        <f t="shared" si="233"/>
        <v>9</v>
      </c>
      <c r="H133" s="51" t="str">
        <f t="shared" si="233"/>
        <v>Mioveni Bulevardul Dacia (F)</v>
      </c>
      <c r="I133" s="36">
        <f t="shared" ref="I133:M133" si="234">I134+TIME(0,0,(3600*($O26-$O25)/(INDEX($T$5:$AB$6,MATCH(I$123,$S$5:$S$6,0),MATCH(CONCATENATE($P26,$Q26),$T$4:$AB$4,0)))+$T$8))</f>
        <v>0.70914351851851853</v>
      </c>
      <c r="J133" s="36">
        <f t="shared" si="234"/>
        <v>0.72303240740740737</v>
      </c>
      <c r="K133" s="36">
        <f t="shared" si="234"/>
        <v>0.73692129629629632</v>
      </c>
      <c r="L133" s="36">
        <f t="shared" si="234"/>
        <v>0.75081018518518516</v>
      </c>
      <c r="M133" s="39">
        <f t="shared" si="234"/>
        <v>0.77164351851851853</v>
      </c>
    </row>
    <row r="134" spans="1:13" ht="12.75" customHeight="1" x14ac:dyDescent="0.25">
      <c r="A134" s="35">
        <f t="shared" ref="A134:E134" si="235">A133+TIME(0,0,(3600*($O26-$O25)/(INDEX($T$5:$AB$6,MATCH(A$123,$S$5:$S$6,0),MATCH(CONCATENATE($P26,$Q26),$T$4:$AB$4,0)))+$T$8))</f>
        <v>0.70178240740740749</v>
      </c>
      <c r="B134" s="36">
        <f t="shared" si="235"/>
        <v>0.71567129629629633</v>
      </c>
      <c r="C134" s="36">
        <f t="shared" si="235"/>
        <v>0.72956018518518528</v>
      </c>
      <c r="D134" s="36">
        <f t="shared" si="235"/>
        <v>0.74344907407407412</v>
      </c>
      <c r="E134" s="36">
        <f t="shared" si="235"/>
        <v>0.75733796296296307</v>
      </c>
      <c r="F134" s="37">
        <f t="shared" ref="F134:H134" si="236">F26</f>
        <v>0.4</v>
      </c>
      <c r="G134" s="37">
        <f t="shared" si="236"/>
        <v>10</v>
      </c>
      <c r="H134" s="51" t="str">
        <f t="shared" si="236"/>
        <v>Mioveni Autogara Vulturul</v>
      </c>
      <c r="I134" s="43">
        <v>0.70833333333333337</v>
      </c>
      <c r="J134" s="43">
        <v>0.72222222222222221</v>
      </c>
      <c r="K134" s="43">
        <v>0.73611111111111116</v>
      </c>
      <c r="L134" s="43">
        <v>0.75</v>
      </c>
      <c r="M134" s="44">
        <v>0.77083333333333337</v>
      </c>
    </row>
    <row r="135" spans="1:13" ht="12.75" customHeight="1" x14ac:dyDescent="0.25">
      <c r="A135" s="35"/>
      <c r="B135" s="36"/>
      <c r="C135" s="36"/>
      <c r="D135" s="36"/>
      <c r="E135" s="36"/>
      <c r="F135" s="37"/>
      <c r="G135" s="37"/>
      <c r="H135" s="42"/>
      <c r="I135" s="36"/>
      <c r="J135" s="36"/>
      <c r="K135" s="36"/>
      <c r="L135" s="36"/>
      <c r="M135" s="39"/>
    </row>
    <row r="136" spans="1:13" ht="12.75" customHeight="1" x14ac:dyDescent="0.25">
      <c r="A136" s="45" t="s">
        <v>57</v>
      </c>
      <c r="B136" s="46" t="s">
        <v>57</v>
      </c>
      <c r="C136" s="46" t="s">
        <v>57</v>
      </c>
      <c r="D136" s="46" t="s">
        <v>57</v>
      </c>
      <c r="E136" s="46" t="s">
        <v>57</v>
      </c>
      <c r="F136" s="46"/>
      <c r="G136" s="46"/>
      <c r="H136" s="47"/>
      <c r="I136" s="48" t="str">
        <f t="shared" ref="I136:M136" si="237">A136</f>
        <v>1=7</v>
      </c>
      <c r="J136" s="48" t="str">
        <f t="shared" si="237"/>
        <v>1=7</v>
      </c>
      <c r="K136" s="48" t="str">
        <f t="shared" si="237"/>
        <v>1=7</v>
      </c>
      <c r="L136" s="48" t="str">
        <f t="shared" si="237"/>
        <v>1=7</v>
      </c>
      <c r="M136" s="49" t="str">
        <f t="shared" si="237"/>
        <v>1=7</v>
      </c>
    </row>
    <row r="137" spans="1:13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x14ac:dyDescent="0.25">
      <c r="A138" s="56" t="s">
        <v>29</v>
      </c>
      <c r="B138" s="57"/>
      <c r="C138" s="57"/>
      <c r="D138" s="57"/>
      <c r="E138" s="58"/>
      <c r="F138" s="15" t="s">
        <v>30</v>
      </c>
      <c r="G138" s="16" t="s">
        <v>31</v>
      </c>
      <c r="H138" s="16" t="s">
        <v>32</v>
      </c>
      <c r="I138" s="59" t="s">
        <v>33</v>
      </c>
      <c r="J138" s="57"/>
      <c r="K138" s="57"/>
      <c r="L138" s="57"/>
      <c r="M138" s="60"/>
    </row>
    <row r="139" spans="1:13" ht="12.75" customHeight="1" x14ac:dyDescent="0.25">
      <c r="A139" s="64" t="s">
        <v>34</v>
      </c>
      <c r="B139" s="62"/>
      <c r="C139" s="62"/>
      <c r="D139" s="62"/>
      <c r="E139" s="65"/>
      <c r="F139" s="18"/>
      <c r="G139" s="18" t="s">
        <v>35</v>
      </c>
      <c r="H139" s="19" t="s">
        <v>36</v>
      </c>
      <c r="I139" s="61" t="s">
        <v>34</v>
      </c>
      <c r="J139" s="62"/>
      <c r="K139" s="62"/>
      <c r="L139" s="62"/>
      <c r="M139" s="63"/>
    </row>
    <row r="140" spans="1:13" ht="12.75" customHeight="1" x14ac:dyDescent="0.25">
      <c r="A140" s="20" t="s">
        <v>88</v>
      </c>
      <c r="B140" s="16" t="s">
        <v>89</v>
      </c>
      <c r="C140" s="16" t="s">
        <v>90</v>
      </c>
      <c r="D140" s="16" t="s">
        <v>91</v>
      </c>
      <c r="E140" s="16" t="s">
        <v>92</v>
      </c>
      <c r="F140" s="15"/>
      <c r="G140" s="15"/>
      <c r="H140" s="16"/>
      <c r="I140" s="16" t="str">
        <f t="shared" ref="I140:M140" si="238">A140</f>
        <v>C36</v>
      </c>
      <c r="J140" s="16" t="str">
        <f t="shared" si="238"/>
        <v>C37</v>
      </c>
      <c r="K140" s="16" t="str">
        <f t="shared" si="238"/>
        <v>C38</v>
      </c>
      <c r="L140" s="16" t="str">
        <f t="shared" si="238"/>
        <v>C39</v>
      </c>
      <c r="M140" s="21" t="str">
        <f t="shared" si="238"/>
        <v>C40</v>
      </c>
    </row>
    <row r="141" spans="1:13" ht="12.75" customHeight="1" x14ac:dyDescent="0.25">
      <c r="A141" s="23" t="s">
        <v>20</v>
      </c>
      <c r="B141" s="24" t="s">
        <v>20</v>
      </c>
      <c r="C141" s="24" t="s">
        <v>20</v>
      </c>
      <c r="D141" s="24" t="s">
        <v>20</v>
      </c>
      <c r="E141" s="24" t="s">
        <v>20</v>
      </c>
      <c r="F141" s="18"/>
      <c r="G141" s="18"/>
      <c r="H141" s="19"/>
      <c r="I141" s="24" t="str">
        <f t="shared" ref="I141:M141" si="239">A141</f>
        <v>A</v>
      </c>
      <c r="J141" s="24" t="str">
        <f t="shared" si="239"/>
        <v>A</v>
      </c>
      <c r="K141" s="24" t="str">
        <f t="shared" si="239"/>
        <v>A</v>
      </c>
      <c r="L141" s="24" t="str">
        <f t="shared" si="239"/>
        <v>A</v>
      </c>
      <c r="M141" s="25" t="str">
        <f t="shared" si="239"/>
        <v>A</v>
      </c>
    </row>
    <row r="142" spans="1:13" ht="12.75" customHeight="1" x14ac:dyDescent="0.25">
      <c r="A142" s="26">
        <v>0.75</v>
      </c>
      <c r="B142" s="27">
        <v>0.77083333333333337</v>
      </c>
      <c r="C142" s="27">
        <v>0.79166666666666663</v>
      </c>
      <c r="D142" s="27">
        <v>0.8125</v>
      </c>
      <c r="E142" s="27">
        <v>0.83333333333333337</v>
      </c>
      <c r="F142" s="28">
        <f t="shared" ref="F142:H142" si="240">F16</f>
        <v>0</v>
      </c>
      <c r="G142" s="28">
        <f t="shared" si="240"/>
        <v>0</v>
      </c>
      <c r="H142" s="50" t="str">
        <f t="shared" si="240"/>
        <v>Pitesti Autogara Astra Tours</v>
      </c>
      <c r="I142" s="30">
        <f t="shared" ref="I142:M142" si="241">I143+TIME(0,0,(3600*($O17-$O16)/(INDEX($T$5:$AB$6,MATCH(I$141,$S$5:$S$6,0),MATCH(CONCATENATE($P17,$Q17),$T$4:$AB$4,0)))+$T$8))</f>
        <v>0.81289351851851854</v>
      </c>
      <c r="J142" s="30">
        <f t="shared" si="241"/>
        <v>0.83372685185185191</v>
      </c>
      <c r="K142" s="30">
        <f t="shared" si="241"/>
        <v>0.85456018518518528</v>
      </c>
      <c r="L142" s="30">
        <f t="shared" si="241"/>
        <v>0.87539351851851854</v>
      </c>
      <c r="M142" s="31">
        <f t="shared" si="241"/>
        <v>0.89622685185185191</v>
      </c>
    </row>
    <row r="143" spans="1:13" ht="12.75" customHeight="1" x14ac:dyDescent="0.25">
      <c r="A143" s="35">
        <f t="shared" ref="A143:E143" si="242">A142+TIME(0,0,(3600*($O17-$O16)/(INDEX($T$5:$AB$6,MATCH(A$141,$S$5:$S$6,0),MATCH(CONCATENATE($P17,$Q17),$T$4:$AB$4,0)))+$T$8))</f>
        <v>0.75539351851851855</v>
      </c>
      <c r="B143" s="36">
        <f t="shared" si="242"/>
        <v>0.77622685185185192</v>
      </c>
      <c r="C143" s="36">
        <f t="shared" si="242"/>
        <v>0.79706018518518518</v>
      </c>
      <c r="D143" s="36">
        <f t="shared" si="242"/>
        <v>0.81789351851851855</v>
      </c>
      <c r="E143" s="36">
        <f t="shared" si="242"/>
        <v>0.83872685185185192</v>
      </c>
      <c r="F143" s="37">
        <f t="shared" ref="F143:H143" si="243">F17</f>
        <v>4.8</v>
      </c>
      <c r="G143" s="37">
        <f t="shared" si="243"/>
        <v>1</v>
      </c>
      <c r="H143" s="51" t="str">
        <f t="shared" si="243"/>
        <v>Maracineni Blocuri</v>
      </c>
      <c r="I143" s="36">
        <f t="shared" ref="I143:M143" si="244">I144+TIME(0,0,(3600*($O18-$O17)/(INDEX($T$5:$AB$6,MATCH(I$141,$S$5:$S$6,0),MATCH(CONCATENATE($P18,$Q18),$T$4:$AB$4,0)))+$T$8))</f>
        <v>0.8075</v>
      </c>
      <c r="J143" s="36">
        <f t="shared" si="244"/>
        <v>0.82833333333333337</v>
      </c>
      <c r="K143" s="36">
        <f t="shared" si="244"/>
        <v>0.84916666666666674</v>
      </c>
      <c r="L143" s="36">
        <f t="shared" si="244"/>
        <v>0.87</v>
      </c>
      <c r="M143" s="39">
        <f t="shared" si="244"/>
        <v>0.89083333333333337</v>
      </c>
    </row>
    <row r="144" spans="1:13" ht="12.75" customHeight="1" x14ac:dyDescent="0.25">
      <c r="A144" s="35">
        <f t="shared" ref="A144:E144" si="245">A143+TIME(0,0,(3600*($O18-$O17)/(INDEX($T$5:$AB$6,MATCH(A$141,$S$5:$S$6,0),MATCH(CONCATENATE($P18,$Q18),$T$4:$AB$4,0)))+$T$8))</f>
        <v>0.76057870370370373</v>
      </c>
      <c r="B144" s="36">
        <f t="shared" si="245"/>
        <v>0.7814120370370371</v>
      </c>
      <c r="C144" s="36">
        <f t="shared" si="245"/>
        <v>0.80224537037037036</v>
      </c>
      <c r="D144" s="36">
        <f t="shared" si="245"/>
        <v>0.82307870370370373</v>
      </c>
      <c r="E144" s="36">
        <f t="shared" si="245"/>
        <v>0.8439120370370371</v>
      </c>
      <c r="F144" s="37">
        <f t="shared" ref="F144:H144" si="246">F18</f>
        <v>4.5999999999999996</v>
      </c>
      <c r="G144" s="37">
        <f t="shared" si="246"/>
        <v>2</v>
      </c>
      <c r="H144" s="51" t="str">
        <f t="shared" si="246"/>
        <v>Colibasi Ramificatie</v>
      </c>
      <c r="I144" s="36">
        <f t="shared" ref="I144:M144" si="247">I145+TIME(0,0,(3600*($O19-$O18)/(INDEX($T$5:$AB$6,MATCH(I$141,$S$5:$S$6,0),MATCH(CONCATENATE($P19,$Q19),$T$4:$AB$4,0)))+$T$8))</f>
        <v>0.80231481481481481</v>
      </c>
      <c r="J144" s="36">
        <f t="shared" si="247"/>
        <v>0.82314814814814818</v>
      </c>
      <c r="K144" s="36">
        <f t="shared" si="247"/>
        <v>0.84398148148148155</v>
      </c>
      <c r="L144" s="36">
        <f t="shared" si="247"/>
        <v>0.86481481481481481</v>
      </c>
      <c r="M144" s="39">
        <f t="shared" si="247"/>
        <v>0.88564814814814818</v>
      </c>
    </row>
    <row r="145" spans="1:13" ht="12.75" customHeight="1" x14ac:dyDescent="0.25">
      <c r="A145" s="35">
        <f t="shared" ref="A145:E145" si="248">A144+TIME(0,0,(3600*($O19-$O18)/(INDEX($T$5:$AB$6,MATCH(A$141,$S$5:$S$6,0),MATCH(CONCATENATE($P19,$Q19),$T$4:$AB$4,0)))+$T$8))</f>
        <v>0.76378472222222227</v>
      </c>
      <c r="B145" s="36">
        <f t="shared" si="248"/>
        <v>0.78461805555555564</v>
      </c>
      <c r="C145" s="36">
        <f t="shared" si="248"/>
        <v>0.8054513888888889</v>
      </c>
      <c r="D145" s="36">
        <f t="shared" si="248"/>
        <v>0.82628472222222227</v>
      </c>
      <c r="E145" s="36">
        <f t="shared" si="248"/>
        <v>0.84711805555555564</v>
      </c>
      <c r="F145" s="37">
        <f t="shared" ref="F145:H145" si="249">F19</f>
        <v>2.7</v>
      </c>
      <c r="G145" s="37">
        <f t="shared" si="249"/>
        <v>3</v>
      </c>
      <c r="H145" s="51" t="str">
        <f t="shared" si="249"/>
        <v>Colibasi Scoala</v>
      </c>
      <c r="I145" s="36">
        <f t="shared" ref="I145:M145" si="250">I146+TIME(0,0,(3600*($O20-$O19)/(INDEX($T$5:$AB$6,MATCH(I$141,$S$5:$S$6,0),MATCH(CONCATENATE($P20,$Q20),$T$4:$AB$4,0)))+$T$8))</f>
        <v>0.79910879629629628</v>
      </c>
      <c r="J145" s="36">
        <f t="shared" si="250"/>
        <v>0.81994212962962965</v>
      </c>
      <c r="K145" s="36">
        <f t="shared" si="250"/>
        <v>0.84077546296296302</v>
      </c>
      <c r="L145" s="36">
        <f t="shared" si="250"/>
        <v>0.86160879629629628</v>
      </c>
      <c r="M145" s="39">
        <f t="shared" si="250"/>
        <v>0.88244212962962965</v>
      </c>
    </row>
    <row r="146" spans="1:13" ht="12.75" customHeight="1" x14ac:dyDescent="0.25">
      <c r="A146" s="35">
        <f t="shared" ref="A146:E146" si="251">A145+TIME(0,0,(3600*($O20-$O19)/(INDEX($T$5:$AB$6,MATCH(A$141,$S$5:$S$6,0),MATCH(CONCATENATE($P20,$Q20),$T$4:$AB$4,0)))+$T$8))</f>
        <v>0.76542824074074078</v>
      </c>
      <c r="B146" s="36">
        <f t="shared" si="251"/>
        <v>0.78626157407407415</v>
      </c>
      <c r="C146" s="36">
        <f t="shared" si="251"/>
        <v>0.80709490740740741</v>
      </c>
      <c r="D146" s="36">
        <f t="shared" si="251"/>
        <v>0.82792824074074078</v>
      </c>
      <c r="E146" s="36">
        <f t="shared" si="251"/>
        <v>0.84876157407407415</v>
      </c>
      <c r="F146" s="37">
        <f t="shared" ref="F146:H146" si="252">F20</f>
        <v>1.2</v>
      </c>
      <c r="G146" s="37">
        <f t="shared" si="252"/>
        <v>4</v>
      </c>
      <c r="H146" s="51" t="str">
        <f t="shared" si="252"/>
        <v>Mioveni Vama (F)</v>
      </c>
      <c r="I146" s="36">
        <f t="shared" ref="I146:M146" si="253">I147+TIME(0,0,(3600*($O21-$O20)/(INDEX($T$5:$AB$6,MATCH(I$141,$S$5:$S$6,0),MATCH(CONCATENATE($P21,$Q21),$T$4:$AB$4,0)))+$T$8))</f>
        <v>0.79746527777777776</v>
      </c>
      <c r="J146" s="36">
        <f t="shared" si="253"/>
        <v>0.81829861111111113</v>
      </c>
      <c r="K146" s="36">
        <f t="shared" si="253"/>
        <v>0.8391319444444445</v>
      </c>
      <c r="L146" s="36">
        <f t="shared" si="253"/>
        <v>0.85996527777777776</v>
      </c>
      <c r="M146" s="39">
        <f t="shared" si="253"/>
        <v>0.88079861111111113</v>
      </c>
    </row>
    <row r="147" spans="1:13" ht="12.75" customHeight="1" x14ac:dyDescent="0.25">
      <c r="A147" s="35">
        <f t="shared" ref="A147:E147" si="254">A146+TIME(0,0,(3600*($O21-$O20)/(INDEX($T$5:$AB$6,MATCH(A$141,$S$5:$S$6,0),MATCH(CONCATENATE($P21,$Q21),$T$4:$AB$4,0)))+$T$8))</f>
        <v>0.76644675925925931</v>
      </c>
      <c r="B147" s="36">
        <f t="shared" si="254"/>
        <v>0.78728009259259268</v>
      </c>
      <c r="C147" s="36">
        <f t="shared" si="254"/>
        <v>0.80811342592592594</v>
      </c>
      <c r="D147" s="36">
        <f t="shared" si="254"/>
        <v>0.82894675925925931</v>
      </c>
      <c r="E147" s="36">
        <f t="shared" si="254"/>
        <v>0.84978009259259268</v>
      </c>
      <c r="F147" s="37">
        <f t="shared" ref="F147:H147" si="255">F21</f>
        <v>0.6</v>
      </c>
      <c r="G147" s="37">
        <f t="shared" si="255"/>
        <v>5</v>
      </c>
      <c r="H147" s="51" t="str">
        <f t="shared" si="255"/>
        <v>Mioveni Aristocrat (F)</v>
      </c>
      <c r="I147" s="36">
        <f t="shared" ref="I147:M147" si="256">I148+TIME(0,0,(3600*($O22-$O21)/(INDEX($T$5:$AB$6,MATCH(I$141,$S$5:$S$6,0),MATCH(CONCATENATE($P22,$Q22),$T$4:$AB$4,0)))+$T$8))</f>
        <v>0.79644675925925923</v>
      </c>
      <c r="J147" s="36">
        <f t="shared" si="256"/>
        <v>0.8172800925925926</v>
      </c>
      <c r="K147" s="36">
        <f t="shared" si="256"/>
        <v>0.83811342592592597</v>
      </c>
      <c r="L147" s="36">
        <f t="shared" si="256"/>
        <v>0.85894675925925923</v>
      </c>
      <c r="M147" s="39">
        <f t="shared" si="256"/>
        <v>0.8797800925925926</v>
      </c>
    </row>
    <row r="148" spans="1:13" ht="12.75" customHeight="1" x14ac:dyDescent="0.25">
      <c r="A148" s="35">
        <f t="shared" ref="A148:E148" si="257">A147+TIME(0,0,(3600*($O22-$O21)/(INDEX($T$5:$AB$6,MATCH(A$141,$S$5:$S$6,0),MATCH(CONCATENATE($P22,$Q22),$T$4:$AB$4,0)))+$T$8))</f>
        <v>0.76756944444444453</v>
      </c>
      <c r="B148" s="36">
        <f t="shared" si="257"/>
        <v>0.7884027777777779</v>
      </c>
      <c r="C148" s="36">
        <f t="shared" si="257"/>
        <v>0.80923611111111116</v>
      </c>
      <c r="D148" s="36">
        <f t="shared" si="257"/>
        <v>0.83006944444444453</v>
      </c>
      <c r="E148" s="36">
        <f t="shared" si="257"/>
        <v>0.8509027777777779</v>
      </c>
      <c r="F148" s="37">
        <f t="shared" ref="F148:H148" si="258">F22</f>
        <v>0.7</v>
      </c>
      <c r="G148" s="37">
        <f t="shared" si="258"/>
        <v>6</v>
      </c>
      <c r="H148" s="51" t="str">
        <f t="shared" si="258"/>
        <v>Mioveni Lidl (F)</v>
      </c>
      <c r="I148" s="36">
        <f t="shared" ref="I148:M148" si="259">I149+TIME(0,0,(3600*($O23-$O22)/(INDEX($T$5:$AB$6,MATCH(I$141,$S$5:$S$6,0),MATCH(CONCATENATE($P23,$Q23),$T$4:$AB$4,0)))+$T$8))</f>
        <v>0.79532407407407402</v>
      </c>
      <c r="J148" s="36">
        <f t="shared" si="259"/>
        <v>0.81615740740740739</v>
      </c>
      <c r="K148" s="36">
        <f t="shared" si="259"/>
        <v>0.83699074074074076</v>
      </c>
      <c r="L148" s="36">
        <f t="shared" si="259"/>
        <v>0.85782407407407402</v>
      </c>
      <c r="M148" s="39">
        <f t="shared" si="259"/>
        <v>0.87865740740740739</v>
      </c>
    </row>
    <row r="149" spans="1:13" ht="12.75" customHeight="1" x14ac:dyDescent="0.25">
      <c r="A149" s="35">
        <f t="shared" ref="A149:E149" si="260">A148+TIME(0,0,(3600*($O23-$O22)/(INDEX($T$5:$AB$6,MATCH(A$141,$S$5:$S$6,0),MATCH(CONCATENATE($P23,$Q23),$T$4:$AB$4,0)))+$T$8))</f>
        <v>0.76869212962962974</v>
      </c>
      <c r="B149" s="36">
        <f t="shared" si="260"/>
        <v>0.78952546296296311</v>
      </c>
      <c r="C149" s="36">
        <f t="shared" si="260"/>
        <v>0.81035879629629637</v>
      </c>
      <c r="D149" s="36">
        <f t="shared" si="260"/>
        <v>0.83119212962962974</v>
      </c>
      <c r="E149" s="36">
        <f t="shared" si="260"/>
        <v>0.85202546296296311</v>
      </c>
      <c r="F149" s="37">
        <f t="shared" ref="F149:H149" si="261">F23</f>
        <v>0.7</v>
      </c>
      <c r="G149" s="37">
        <f t="shared" si="261"/>
        <v>7</v>
      </c>
      <c r="H149" s="51" t="str">
        <f t="shared" si="261"/>
        <v>Mioveni Robea (F)</v>
      </c>
      <c r="I149" s="36">
        <f t="shared" ref="I149:M149" si="262">I150+TIME(0,0,(3600*($O24-$O23)/(INDEX($T$5:$AB$6,MATCH(I$141,$S$5:$S$6,0),MATCH(CONCATENATE($P24,$Q24),$T$4:$AB$4,0)))+$T$8))</f>
        <v>0.7942013888888888</v>
      </c>
      <c r="J149" s="36">
        <f t="shared" si="262"/>
        <v>0.81503472222222217</v>
      </c>
      <c r="K149" s="36">
        <f t="shared" si="262"/>
        <v>0.83586805555555554</v>
      </c>
      <c r="L149" s="36">
        <f t="shared" si="262"/>
        <v>0.8567013888888888</v>
      </c>
      <c r="M149" s="39">
        <f t="shared" si="262"/>
        <v>0.87753472222222217</v>
      </c>
    </row>
    <row r="150" spans="1:13" ht="12.75" customHeight="1" x14ac:dyDescent="0.25">
      <c r="A150" s="35">
        <f t="shared" ref="A150:E150" si="263">A149+TIME(0,0,(3600*($O24-$O23)/(INDEX($T$5:$AB$6,MATCH(A$141,$S$5:$S$6,0),MATCH(CONCATENATE($P24,$Q24),$T$4:$AB$4,0)))+$T$8))</f>
        <v>0.76960648148148159</v>
      </c>
      <c r="B150" s="36">
        <f t="shared" si="263"/>
        <v>0.79043981481481496</v>
      </c>
      <c r="C150" s="36">
        <f t="shared" si="263"/>
        <v>0.81127314814814822</v>
      </c>
      <c r="D150" s="36">
        <f t="shared" si="263"/>
        <v>0.83210648148148159</v>
      </c>
      <c r="E150" s="36">
        <f t="shared" si="263"/>
        <v>0.85293981481481496</v>
      </c>
      <c r="F150" s="37">
        <f t="shared" ref="F150:H150" si="264">F24</f>
        <v>0.5</v>
      </c>
      <c r="G150" s="37">
        <f t="shared" si="264"/>
        <v>8</v>
      </c>
      <c r="H150" s="51" t="str">
        <f t="shared" si="264"/>
        <v>Mioveni Profi (F)</v>
      </c>
      <c r="I150" s="36">
        <f t="shared" ref="I150:M150" si="265">I151+TIME(0,0,(3600*($O25-$O24)/(INDEX($T$5:$AB$6,MATCH(I$141,$S$5:$S$6,0),MATCH(CONCATENATE($P25,$Q25),$T$4:$AB$4,0)))+$T$8))</f>
        <v>0.79328703703703696</v>
      </c>
      <c r="J150" s="36">
        <f t="shared" si="265"/>
        <v>0.81412037037037033</v>
      </c>
      <c r="K150" s="36">
        <f t="shared" si="265"/>
        <v>0.8349537037037037</v>
      </c>
      <c r="L150" s="36">
        <f t="shared" si="265"/>
        <v>0.85578703703703696</v>
      </c>
      <c r="M150" s="39">
        <f t="shared" si="265"/>
        <v>0.87662037037037033</v>
      </c>
    </row>
    <row r="151" spans="1:13" ht="12.75" customHeight="1" x14ac:dyDescent="0.25">
      <c r="A151" s="35">
        <f t="shared" ref="A151:E151" si="266">A150+TIME(0,0,(3600*($O25-$O24)/(INDEX($T$5:$AB$6,MATCH(A$141,$S$5:$S$6,0),MATCH(CONCATENATE($P25,$Q25),$T$4:$AB$4,0)))+$T$8))</f>
        <v>0.77041666666666675</v>
      </c>
      <c r="B151" s="36">
        <f t="shared" si="266"/>
        <v>0.79125000000000012</v>
      </c>
      <c r="C151" s="36">
        <f t="shared" si="266"/>
        <v>0.81208333333333338</v>
      </c>
      <c r="D151" s="36">
        <f t="shared" si="266"/>
        <v>0.83291666666666675</v>
      </c>
      <c r="E151" s="36">
        <f t="shared" si="266"/>
        <v>0.85375000000000012</v>
      </c>
      <c r="F151" s="37">
        <f t="shared" ref="F151:H151" si="267">F25</f>
        <v>0.4</v>
      </c>
      <c r="G151" s="37">
        <f t="shared" si="267"/>
        <v>9</v>
      </c>
      <c r="H151" s="51" t="str">
        <f t="shared" si="267"/>
        <v>Mioveni Bulevardul Dacia (F)</v>
      </c>
      <c r="I151" s="36">
        <f t="shared" ref="I151:M151" si="268">I152+TIME(0,0,(3600*($O26-$O25)/(INDEX($T$5:$AB$6,MATCH(I$141,$S$5:$S$6,0),MATCH(CONCATENATE($P26,$Q26),$T$4:$AB$4,0)))+$T$8))</f>
        <v>0.79247685185185179</v>
      </c>
      <c r="J151" s="36">
        <f t="shared" si="268"/>
        <v>0.81331018518518516</v>
      </c>
      <c r="K151" s="36">
        <f t="shared" si="268"/>
        <v>0.83414351851851853</v>
      </c>
      <c r="L151" s="36">
        <f t="shared" si="268"/>
        <v>0.85497685185185179</v>
      </c>
      <c r="M151" s="39">
        <f t="shared" si="268"/>
        <v>0.87581018518518516</v>
      </c>
    </row>
    <row r="152" spans="1:13" ht="12.75" customHeight="1" x14ac:dyDescent="0.25">
      <c r="A152" s="35">
        <f t="shared" ref="A152:E152" si="269">A151+TIME(0,0,(3600*($O26-$O25)/(INDEX($T$5:$AB$6,MATCH(A$141,$S$5:$S$6,0),MATCH(CONCATENATE($P26,$Q26),$T$4:$AB$4,0)))+$T$8))</f>
        <v>0.77122685185185191</v>
      </c>
      <c r="B152" s="36">
        <f t="shared" si="269"/>
        <v>0.79206018518518528</v>
      </c>
      <c r="C152" s="36">
        <f t="shared" si="269"/>
        <v>0.81289351851851854</v>
      </c>
      <c r="D152" s="36">
        <f t="shared" si="269"/>
        <v>0.83372685185185191</v>
      </c>
      <c r="E152" s="36">
        <f t="shared" si="269"/>
        <v>0.85456018518518528</v>
      </c>
      <c r="F152" s="37">
        <f t="shared" ref="F152:H152" si="270">F26</f>
        <v>0.4</v>
      </c>
      <c r="G152" s="37">
        <f t="shared" si="270"/>
        <v>10</v>
      </c>
      <c r="H152" s="51" t="str">
        <f t="shared" si="270"/>
        <v>Mioveni Autogara Vulturul</v>
      </c>
      <c r="I152" s="43">
        <v>0.79166666666666663</v>
      </c>
      <c r="J152" s="43">
        <v>0.8125</v>
      </c>
      <c r="K152" s="43">
        <v>0.83333333333333337</v>
      </c>
      <c r="L152" s="43">
        <v>0.85416666666666663</v>
      </c>
      <c r="M152" s="44">
        <v>0.875</v>
      </c>
    </row>
    <row r="153" spans="1:13" ht="12.75" customHeight="1" x14ac:dyDescent="0.25">
      <c r="A153" s="35"/>
      <c r="B153" s="36"/>
      <c r="C153" s="36"/>
      <c r="D153" s="36"/>
      <c r="E153" s="36"/>
      <c r="F153" s="37"/>
      <c r="G153" s="37"/>
      <c r="H153" s="42"/>
      <c r="I153" s="36"/>
      <c r="J153" s="36"/>
      <c r="K153" s="36"/>
      <c r="L153" s="36"/>
      <c r="M153" s="39"/>
    </row>
    <row r="154" spans="1:13" ht="12.75" customHeight="1" x14ac:dyDescent="0.25">
      <c r="A154" s="45" t="s">
        <v>57</v>
      </c>
      <c r="B154" s="46" t="s">
        <v>57</v>
      </c>
      <c r="C154" s="46" t="s">
        <v>57</v>
      </c>
      <c r="D154" s="46" t="s">
        <v>57</v>
      </c>
      <c r="E154" s="46" t="s">
        <v>57</v>
      </c>
      <c r="F154" s="46"/>
      <c r="G154" s="46"/>
      <c r="H154" s="47"/>
      <c r="I154" s="48" t="str">
        <f t="shared" ref="I154:M154" si="271">A154</f>
        <v>1=7</v>
      </c>
      <c r="J154" s="48" t="str">
        <f t="shared" si="271"/>
        <v>1=7</v>
      </c>
      <c r="K154" s="48" t="str">
        <f t="shared" si="271"/>
        <v>1=7</v>
      </c>
      <c r="L154" s="48" t="str">
        <f t="shared" si="271"/>
        <v>1=7</v>
      </c>
      <c r="M154" s="49" t="str">
        <f t="shared" si="271"/>
        <v>1=7</v>
      </c>
    </row>
    <row r="155" spans="1:13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x14ac:dyDescent="0.25">
      <c r="A156" s="56" t="s">
        <v>29</v>
      </c>
      <c r="B156" s="57"/>
      <c r="C156" s="57"/>
      <c r="D156" s="57"/>
      <c r="E156" s="58"/>
      <c r="F156" s="15" t="s">
        <v>30</v>
      </c>
      <c r="G156" s="16" t="s">
        <v>31</v>
      </c>
      <c r="H156" s="16" t="s">
        <v>32</v>
      </c>
      <c r="I156" s="59" t="s">
        <v>33</v>
      </c>
      <c r="J156" s="57"/>
      <c r="K156" s="57"/>
      <c r="L156" s="57"/>
      <c r="M156" s="60"/>
    </row>
    <row r="157" spans="1:13" ht="12.75" customHeight="1" x14ac:dyDescent="0.25">
      <c r="A157" s="64" t="s">
        <v>34</v>
      </c>
      <c r="B157" s="62"/>
      <c r="C157" s="62"/>
      <c r="D157" s="62"/>
      <c r="E157" s="65"/>
      <c r="F157" s="18"/>
      <c r="G157" s="18" t="s">
        <v>35</v>
      </c>
      <c r="H157" s="19" t="s">
        <v>36</v>
      </c>
      <c r="I157" s="61" t="s">
        <v>34</v>
      </c>
      <c r="J157" s="62"/>
      <c r="K157" s="62"/>
      <c r="L157" s="62"/>
      <c r="M157" s="63"/>
    </row>
    <row r="158" spans="1:13" ht="12.75" customHeight="1" x14ac:dyDescent="0.25">
      <c r="A158" s="20" t="s">
        <v>93</v>
      </c>
      <c r="B158" s="16" t="s">
        <v>94</v>
      </c>
      <c r="C158" s="16" t="s">
        <v>95</v>
      </c>
      <c r="D158" s="16" t="s">
        <v>96</v>
      </c>
      <c r="E158" s="16" t="s">
        <v>97</v>
      </c>
      <c r="F158" s="15"/>
      <c r="G158" s="15"/>
      <c r="H158" s="16"/>
      <c r="I158" s="16" t="str">
        <f t="shared" ref="I158:M158" si="272">A158</f>
        <v>C41</v>
      </c>
      <c r="J158" s="16" t="str">
        <f t="shared" si="272"/>
        <v>C42</v>
      </c>
      <c r="K158" s="16" t="str">
        <f t="shared" si="272"/>
        <v>C43</v>
      </c>
      <c r="L158" s="16" t="str">
        <f t="shared" si="272"/>
        <v>C44</v>
      </c>
      <c r="M158" s="21" t="str">
        <f t="shared" si="272"/>
        <v>C45</v>
      </c>
    </row>
    <row r="159" spans="1:13" ht="12.75" customHeight="1" x14ac:dyDescent="0.25">
      <c r="A159" s="23" t="s">
        <v>20</v>
      </c>
      <c r="B159" s="24" t="s">
        <v>20</v>
      </c>
      <c r="C159" s="24" t="s">
        <v>20</v>
      </c>
      <c r="D159" s="24" t="s">
        <v>20</v>
      </c>
      <c r="E159" s="24" t="s">
        <v>20</v>
      </c>
      <c r="F159" s="18"/>
      <c r="G159" s="18"/>
      <c r="H159" s="19"/>
      <c r="I159" s="24" t="str">
        <f t="shared" ref="I159:M159" si="273">A159</f>
        <v>A</v>
      </c>
      <c r="J159" s="24" t="str">
        <f t="shared" si="273"/>
        <v>A</v>
      </c>
      <c r="K159" s="24" t="str">
        <f t="shared" si="273"/>
        <v>A</v>
      </c>
      <c r="L159" s="24" t="str">
        <f t="shared" si="273"/>
        <v>A</v>
      </c>
      <c r="M159" s="25" t="str">
        <f t="shared" si="273"/>
        <v>A</v>
      </c>
    </row>
    <row r="160" spans="1:13" ht="12.75" customHeight="1" x14ac:dyDescent="0.25">
      <c r="A160" s="26">
        <v>0.85416666666666663</v>
      </c>
      <c r="B160" s="27">
        <v>0.875</v>
      </c>
      <c r="C160" s="27">
        <v>0.89583333333333337</v>
      </c>
      <c r="D160" s="27">
        <v>0.91666666666666663</v>
      </c>
      <c r="E160" s="27">
        <v>0.9375</v>
      </c>
      <c r="F160" s="28">
        <f t="shared" ref="F160:H160" si="274">F34</f>
        <v>0</v>
      </c>
      <c r="G160" s="28">
        <f t="shared" si="274"/>
        <v>0</v>
      </c>
      <c r="H160" s="50" t="str">
        <f t="shared" si="274"/>
        <v>Pitesti Autogara Astra Tours</v>
      </c>
      <c r="I160" s="30">
        <f t="shared" ref="I160:M160" si="275">I161+TIME(0,0,(3600*($O17-$O16)/(INDEX($T$5:$AB$6,MATCH(I$159,$S$5:$S$6,0),MATCH(CONCATENATE($P17,$Q17),$T$4:$AB$4,0)))+$T$8))</f>
        <v>0.91706018518518528</v>
      </c>
      <c r="J160" s="30">
        <f t="shared" si="275"/>
        <v>0.93789351851851854</v>
      </c>
      <c r="K160" s="30">
        <f t="shared" si="275"/>
        <v>0.95872685185185191</v>
      </c>
      <c r="L160" s="30">
        <f t="shared" si="275"/>
        <v>0.97956018518518528</v>
      </c>
      <c r="M160" s="31">
        <f t="shared" si="275"/>
        <v>1.0003935185185184</v>
      </c>
    </row>
    <row r="161" spans="1:13" ht="12.75" customHeight="1" x14ac:dyDescent="0.25">
      <c r="A161" s="35">
        <f t="shared" ref="A161:E161" si="276">A160+TIME(0,0,(3600*($O17-$O16)/(INDEX($T$5:$AB$6,MATCH(A$159,$S$5:$S$6,0),MATCH(CONCATENATE($P17,$Q17),$T$4:$AB$4,0)))+$T$8))</f>
        <v>0.85956018518518518</v>
      </c>
      <c r="B161" s="36">
        <f t="shared" si="276"/>
        <v>0.88039351851851855</v>
      </c>
      <c r="C161" s="36">
        <f t="shared" si="276"/>
        <v>0.90122685185185192</v>
      </c>
      <c r="D161" s="36">
        <f t="shared" si="276"/>
        <v>0.92206018518518518</v>
      </c>
      <c r="E161" s="36">
        <f t="shared" si="276"/>
        <v>0.94289351851851855</v>
      </c>
      <c r="F161" s="37">
        <f t="shared" ref="F161:H161" si="277">F35</f>
        <v>4.8</v>
      </c>
      <c r="G161" s="37">
        <f t="shared" si="277"/>
        <v>1</v>
      </c>
      <c r="H161" s="51" t="str">
        <f t="shared" si="277"/>
        <v>Maracineni Blocuri</v>
      </c>
      <c r="I161" s="36">
        <f t="shared" ref="I161:M161" si="278">I162+TIME(0,0,(3600*($O18-$O17)/(INDEX($T$5:$AB$6,MATCH(I$159,$S$5:$S$6,0),MATCH(CONCATENATE($P18,$Q18),$T$4:$AB$4,0)))+$T$8))</f>
        <v>0.91166666666666674</v>
      </c>
      <c r="J161" s="36">
        <f t="shared" si="278"/>
        <v>0.9325</v>
      </c>
      <c r="K161" s="36">
        <f t="shared" si="278"/>
        <v>0.95333333333333337</v>
      </c>
      <c r="L161" s="36">
        <f t="shared" si="278"/>
        <v>0.97416666666666674</v>
      </c>
      <c r="M161" s="39">
        <f t="shared" si="278"/>
        <v>0.995</v>
      </c>
    </row>
    <row r="162" spans="1:13" ht="12.75" customHeight="1" x14ac:dyDescent="0.25">
      <c r="A162" s="35">
        <f t="shared" ref="A162:E162" si="279">A161+TIME(0,0,(3600*($O18-$O17)/(INDEX($T$5:$AB$6,MATCH(A$159,$S$5:$S$6,0),MATCH(CONCATENATE($P18,$Q18),$T$4:$AB$4,0)))+$T$8))</f>
        <v>0.86474537037037036</v>
      </c>
      <c r="B162" s="36">
        <f t="shared" si="279"/>
        <v>0.88557870370370373</v>
      </c>
      <c r="C162" s="36">
        <f t="shared" si="279"/>
        <v>0.9064120370370371</v>
      </c>
      <c r="D162" s="36">
        <f t="shared" si="279"/>
        <v>0.92724537037037036</v>
      </c>
      <c r="E162" s="36">
        <f t="shared" si="279"/>
        <v>0.94807870370370373</v>
      </c>
      <c r="F162" s="37">
        <f t="shared" ref="F162:H162" si="280">F36</f>
        <v>4.5999999999999996</v>
      </c>
      <c r="G162" s="37">
        <f t="shared" si="280"/>
        <v>2</v>
      </c>
      <c r="H162" s="51" t="str">
        <f t="shared" si="280"/>
        <v>Colibasi Ramificatie</v>
      </c>
      <c r="I162" s="36">
        <f t="shared" ref="I162:M162" si="281">I163+TIME(0,0,(3600*($O19-$O18)/(INDEX($T$5:$AB$6,MATCH(I$159,$S$5:$S$6,0),MATCH(CONCATENATE($P19,$Q19),$T$4:$AB$4,0)))+$T$8))</f>
        <v>0.90648148148148155</v>
      </c>
      <c r="J162" s="36">
        <f t="shared" si="281"/>
        <v>0.92731481481481481</v>
      </c>
      <c r="K162" s="36">
        <f t="shared" si="281"/>
        <v>0.94814814814814818</v>
      </c>
      <c r="L162" s="36">
        <f t="shared" si="281"/>
        <v>0.96898148148148155</v>
      </c>
      <c r="M162" s="39">
        <f t="shared" si="281"/>
        <v>0.98981481481481481</v>
      </c>
    </row>
    <row r="163" spans="1:13" ht="12.75" customHeight="1" x14ac:dyDescent="0.25">
      <c r="A163" s="35">
        <f t="shared" ref="A163:E163" si="282">A162+TIME(0,0,(3600*($O19-$O18)/(INDEX($T$5:$AB$6,MATCH(A$159,$S$5:$S$6,0),MATCH(CONCATENATE($P19,$Q19),$T$4:$AB$4,0)))+$T$8))</f>
        <v>0.8679513888888889</v>
      </c>
      <c r="B163" s="36">
        <f t="shared" si="282"/>
        <v>0.88878472222222227</v>
      </c>
      <c r="C163" s="36">
        <f t="shared" si="282"/>
        <v>0.90961805555555564</v>
      </c>
      <c r="D163" s="36">
        <f t="shared" si="282"/>
        <v>0.9304513888888889</v>
      </c>
      <c r="E163" s="36">
        <f t="shared" si="282"/>
        <v>0.95128472222222227</v>
      </c>
      <c r="F163" s="37">
        <f t="shared" ref="F163:H163" si="283">F37</f>
        <v>2.7</v>
      </c>
      <c r="G163" s="37">
        <f t="shared" si="283"/>
        <v>3</v>
      </c>
      <c r="H163" s="51" t="str">
        <f t="shared" si="283"/>
        <v>Colibasi Scoala</v>
      </c>
      <c r="I163" s="36">
        <f t="shared" ref="I163:M163" si="284">I164+TIME(0,0,(3600*($O20-$O19)/(INDEX($T$5:$AB$6,MATCH(I$159,$S$5:$S$6,0),MATCH(CONCATENATE($P20,$Q20),$T$4:$AB$4,0)))+$T$8))</f>
        <v>0.90327546296296302</v>
      </c>
      <c r="J163" s="36">
        <f t="shared" si="284"/>
        <v>0.92410879629629628</v>
      </c>
      <c r="K163" s="36">
        <f t="shared" si="284"/>
        <v>0.94494212962962965</v>
      </c>
      <c r="L163" s="36">
        <f t="shared" si="284"/>
        <v>0.96577546296296302</v>
      </c>
      <c r="M163" s="39">
        <f t="shared" si="284"/>
        <v>0.98660879629629628</v>
      </c>
    </row>
    <row r="164" spans="1:13" ht="12.75" customHeight="1" x14ac:dyDescent="0.25">
      <c r="A164" s="35">
        <f t="shared" ref="A164:E164" si="285">A163+TIME(0,0,(3600*($O20-$O19)/(INDEX($T$5:$AB$6,MATCH(A$159,$S$5:$S$6,0),MATCH(CONCATENATE($P20,$Q20),$T$4:$AB$4,0)))+$T$8))</f>
        <v>0.86959490740740741</v>
      </c>
      <c r="B164" s="36">
        <f t="shared" si="285"/>
        <v>0.89042824074074078</v>
      </c>
      <c r="C164" s="36">
        <f t="shared" si="285"/>
        <v>0.91126157407407415</v>
      </c>
      <c r="D164" s="36">
        <f t="shared" si="285"/>
        <v>0.93209490740740741</v>
      </c>
      <c r="E164" s="36">
        <f t="shared" si="285"/>
        <v>0.95292824074074078</v>
      </c>
      <c r="F164" s="37">
        <f t="shared" ref="F164:H164" si="286">F38</f>
        <v>1.2</v>
      </c>
      <c r="G164" s="37">
        <f t="shared" si="286"/>
        <v>4</v>
      </c>
      <c r="H164" s="51" t="str">
        <f t="shared" si="286"/>
        <v>Mioveni Vama (F)</v>
      </c>
      <c r="I164" s="36">
        <f t="shared" ref="I164:M164" si="287">I165+TIME(0,0,(3600*($O21-$O20)/(INDEX($T$5:$AB$6,MATCH(I$159,$S$5:$S$6,0),MATCH(CONCATENATE($P21,$Q21),$T$4:$AB$4,0)))+$T$8))</f>
        <v>0.9016319444444445</v>
      </c>
      <c r="J164" s="36">
        <f t="shared" si="287"/>
        <v>0.92246527777777776</v>
      </c>
      <c r="K164" s="36">
        <f t="shared" si="287"/>
        <v>0.94329861111111113</v>
      </c>
      <c r="L164" s="36">
        <f t="shared" si="287"/>
        <v>0.9641319444444445</v>
      </c>
      <c r="M164" s="39">
        <f t="shared" si="287"/>
        <v>0.98496527777777776</v>
      </c>
    </row>
    <row r="165" spans="1:13" ht="12.75" customHeight="1" x14ac:dyDescent="0.25">
      <c r="A165" s="35">
        <f t="shared" ref="A165:E165" si="288">A164+TIME(0,0,(3600*($O21-$O20)/(INDEX($T$5:$AB$6,MATCH(A$159,$S$5:$S$6,0),MATCH(CONCATENATE($P21,$Q21),$T$4:$AB$4,0)))+$T$8))</f>
        <v>0.87061342592592594</v>
      </c>
      <c r="B165" s="36">
        <f t="shared" si="288"/>
        <v>0.89144675925925931</v>
      </c>
      <c r="C165" s="36">
        <f t="shared" si="288"/>
        <v>0.91228009259259268</v>
      </c>
      <c r="D165" s="36">
        <f t="shared" si="288"/>
        <v>0.93311342592592594</v>
      </c>
      <c r="E165" s="36">
        <f t="shared" si="288"/>
        <v>0.95394675925925931</v>
      </c>
      <c r="F165" s="37">
        <f t="shared" ref="F165:H165" si="289">F39</f>
        <v>0.6</v>
      </c>
      <c r="G165" s="37">
        <f t="shared" si="289"/>
        <v>5</v>
      </c>
      <c r="H165" s="51" t="str">
        <f t="shared" si="289"/>
        <v>Mioveni Aristocrat (F)</v>
      </c>
      <c r="I165" s="36">
        <f t="shared" ref="I165:M165" si="290">I166+TIME(0,0,(3600*($O22-$O21)/(INDEX($T$5:$AB$6,MATCH(I$159,$S$5:$S$6,0),MATCH(CONCATENATE($P22,$Q22),$T$4:$AB$4,0)))+$T$8))</f>
        <v>0.90061342592592597</v>
      </c>
      <c r="J165" s="36">
        <f t="shared" si="290"/>
        <v>0.92144675925925923</v>
      </c>
      <c r="K165" s="36">
        <f t="shared" si="290"/>
        <v>0.9422800925925926</v>
      </c>
      <c r="L165" s="36">
        <f t="shared" si="290"/>
        <v>0.96311342592592597</v>
      </c>
      <c r="M165" s="39">
        <f t="shared" si="290"/>
        <v>0.98394675925925923</v>
      </c>
    </row>
    <row r="166" spans="1:13" ht="12.75" customHeight="1" x14ac:dyDescent="0.25">
      <c r="A166" s="35">
        <f t="shared" ref="A166:E166" si="291">A165+TIME(0,0,(3600*($O22-$O21)/(INDEX($T$5:$AB$6,MATCH(A$159,$S$5:$S$6,0),MATCH(CONCATENATE($P22,$Q22),$T$4:$AB$4,0)))+$T$8))</f>
        <v>0.87173611111111116</v>
      </c>
      <c r="B166" s="36">
        <f t="shared" si="291"/>
        <v>0.89256944444444453</v>
      </c>
      <c r="C166" s="36">
        <f t="shared" si="291"/>
        <v>0.9134027777777779</v>
      </c>
      <c r="D166" s="36">
        <f t="shared" si="291"/>
        <v>0.93423611111111116</v>
      </c>
      <c r="E166" s="36">
        <f t="shared" si="291"/>
        <v>0.95506944444444453</v>
      </c>
      <c r="F166" s="37">
        <f t="shared" ref="F166:H166" si="292">F40</f>
        <v>0.7</v>
      </c>
      <c r="G166" s="37">
        <f t="shared" si="292"/>
        <v>6</v>
      </c>
      <c r="H166" s="51" t="str">
        <f t="shared" si="292"/>
        <v>Mioveni Lidl (F)</v>
      </c>
      <c r="I166" s="36">
        <f t="shared" ref="I166:M166" si="293">I167+TIME(0,0,(3600*($O23-$O22)/(INDEX($T$5:$AB$6,MATCH(I$159,$S$5:$S$6,0),MATCH(CONCATENATE($P23,$Q23),$T$4:$AB$4,0)))+$T$8))</f>
        <v>0.89949074074074076</v>
      </c>
      <c r="J166" s="36">
        <f t="shared" si="293"/>
        <v>0.92032407407407402</v>
      </c>
      <c r="K166" s="36">
        <f t="shared" si="293"/>
        <v>0.94115740740740739</v>
      </c>
      <c r="L166" s="36">
        <f t="shared" si="293"/>
        <v>0.96199074074074076</v>
      </c>
      <c r="M166" s="39">
        <f t="shared" si="293"/>
        <v>0.98282407407407402</v>
      </c>
    </row>
    <row r="167" spans="1:13" ht="12.75" customHeight="1" x14ac:dyDescent="0.25">
      <c r="A167" s="35">
        <f t="shared" ref="A167:E167" si="294">A166+TIME(0,0,(3600*($O23-$O22)/(INDEX($T$5:$AB$6,MATCH(A$159,$S$5:$S$6,0),MATCH(CONCATENATE($P23,$Q23),$T$4:$AB$4,0)))+$T$8))</f>
        <v>0.87285879629629637</v>
      </c>
      <c r="B167" s="36">
        <f t="shared" si="294"/>
        <v>0.89369212962962974</v>
      </c>
      <c r="C167" s="36">
        <f t="shared" si="294"/>
        <v>0.91452546296296311</v>
      </c>
      <c r="D167" s="36">
        <f t="shared" si="294"/>
        <v>0.93535879629629637</v>
      </c>
      <c r="E167" s="36">
        <f t="shared" si="294"/>
        <v>0.95619212962962974</v>
      </c>
      <c r="F167" s="37">
        <f t="shared" ref="F167:H167" si="295">F41</f>
        <v>0.7</v>
      </c>
      <c r="G167" s="37">
        <f t="shared" si="295"/>
        <v>7</v>
      </c>
      <c r="H167" s="51" t="str">
        <f t="shared" si="295"/>
        <v>Mioveni Robea (F)</v>
      </c>
      <c r="I167" s="36">
        <f t="shared" ref="I167:M167" si="296">I168+TIME(0,0,(3600*($O24-$O23)/(INDEX($T$5:$AB$6,MATCH(I$159,$S$5:$S$6,0),MATCH(CONCATENATE($P24,$Q24),$T$4:$AB$4,0)))+$T$8))</f>
        <v>0.89836805555555554</v>
      </c>
      <c r="J167" s="36">
        <f t="shared" si="296"/>
        <v>0.9192013888888888</v>
      </c>
      <c r="K167" s="36">
        <f t="shared" si="296"/>
        <v>0.94003472222222217</v>
      </c>
      <c r="L167" s="36">
        <f t="shared" si="296"/>
        <v>0.96086805555555554</v>
      </c>
      <c r="M167" s="39">
        <f t="shared" si="296"/>
        <v>0.9817013888888888</v>
      </c>
    </row>
    <row r="168" spans="1:13" ht="12.75" customHeight="1" x14ac:dyDescent="0.25">
      <c r="A168" s="35">
        <f t="shared" ref="A168:E168" si="297">A167+TIME(0,0,(3600*($O24-$O23)/(INDEX($T$5:$AB$6,MATCH(A$159,$S$5:$S$6,0),MATCH(CONCATENATE($P24,$Q24),$T$4:$AB$4,0)))+$T$8))</f>
        <v>0.87377314814814822</v>
      </c>
      <c r="B168" s="36">
        <f t="shared" si="297"/>
        <v>0.89460648148148159</v>
      </c>
      <c r="C168" s="36">
        <f t="shared" si="297"/>
        <v>0.91543981481481496</v>
      </c>
      <c r="D168" s="36">
        <f t="shared" si="297"/>
        <v>0.93627314814814822</v>
      </c>
      <c r="E168" s="36">
        <f t="shared" si="297"/>
        <v>0.95710648148148159</v>
      </c>
      <c r="F168" s="37">
        <f t="shared" ref="F168:H168" si="298">F42</f>
        <v>0.5</v>
      </c>
      <c r="G168" s="37">
        <f t="shared" si="298"/>
        <v>8</v>
      </c>
      <c r="H168" s="51" t="str">
        <f t="shared" si="298"/>
        <v>Mioveni Profi (F)</v>
      </c>
      <c r="I168" s="36">
        <f t="shared" ref="I168:M168" si="299">I169+TIME(0,0,(3600*($O25-$O24)/(INDEX($T$5:$AB$6,MATCH(I$159,$S$5:$S$6,0),MATCH(CONCATENATE($P25,$Q25),$T$4:$AB$4,0)))+$T$8))</f>
        <v>0.8974537037037037</v>
      </c>
      <c r="J168" s="36">
        <f t="shared" si="299"/>
        <v>0.91828703703703696</v>
      </c>
      <c r="K168" s="36">
        <f t="shared" si="299"/>
        <v>0.93912037037037033</v>
      </c>
      <c r="L168" s="36">
        <f t="shared" si="299"/>
        <v>0.9599537037037037</v>
      </c>
      <c r="M168" s="39">
        <f t="shared" si="299"/>
        <v>0.98078703703703696</v>
      </c>
    </row>
    <row r="169" spans="1:13" ht="12.75" customHeight="1" x14ac:dyDescent="0.25">
      <c r="A169" s="35">
        <f t="shared" ref="A169:E169" si="300">A168+TIME(0,0,(3600*($O25-$O24)/(INDEX($T$5:$AB$6,MATCH(A$159,$S$5:$S$6,0),MATCH(CONCATENATE($P25,$Q25),$T$4:$AB$4,0)))+$T$8))</f>
        <v>0.87458333333333338</v>
      </c>
      <c r="B169" s="36">
        <f t="shared" si="300"/>
        <v>0.89541666666666675</v>
      </c>
      <c r="C169" s="36">
        <f t="shared" si="300"/>
        <v>0.91625000000000012</v>
      </c>
      <c r="D169" s="36">
        <f t="shared" si="300"/>
        <v>0.93708333333333338</v>
      </c>
      <c r="E169" s="36">
        <f t="shared" si="300"/>
        <v>0.95791666666666675</v>
      </c>
      <c r="F169" s="37">
        <f t="shared" ref="F169:H169" si="301">F43</f>
        <v>0.4</v>
      </c>
      <c r="G169" s="37">
        <f t="shared" si="301"/>
        <v>9</v>
      </c>
      <c r="H169" s="51" t="str">
        <f t="shared" si="301"/>
        <v>Mioveni Bulevardul Dacia (F)</v>
      </c>
      <c r="I169" s="36">
        <f t="shared" ref="I169:M169" si="302">I170+TIME(0,0,(3600*($O26-$O25)/(INDEX($T$5:$AB$6,MATCH(I$159,$S$5:$S$6,0),MATCH(CONCATENATE($P26,$Q26),$T$4:$AB$4,0)))+$T$8))</f>
        <v>0.89664351851851853</v>
      </c>
      <c r="J169" s="36">
        <f t="shared" si="302"/>
        <v>0.91747685185185179</v>
      </c>
      <c r="K169" s="36">
        <f t="shared" si="302"/>
        <v>0.93831018518518516</v>
      </c>
      <c r="L169" s="36">
        <f t="shared" si="302"/>
        <v>0.95914351851851853</v>
      </c>
      <c r="M169" s="39">
        <f t="shared" si="302"/>
        <v>0.97997685185185179</v>
      </c>
    </row>
    <row r="170" spans="1:13" ht="12.75" customHeight="1" x14ac:dyDescent="0.25">
      <c r="A170" s="35">
        <f t="shared" ref="A170:E170" si="303">A169+TIME(0,0,(3600*($O26-$O25)/(INDEX($T$5:$AB$6,MATCH(A$159,$S$5:$S$6,0),MATCH(CONCATENATE($P26,$Q26),$T$4:$AB$4,0)))+$T$8))</f>
        <v>0.87539351851851854</v>
      </c>
      <c r="B170" s="36">
        <f t="shared" si="303"/>
        <v>0.89622685185185191</v>
      </c>
      <c r="C170" s="36">
        <f t="shared" si="303"/>
        <v>0.91706018518518528</v>
      </c>
      <c r="D170" s="36">
        <f t="shared" si="303"/>
        <v>0.93789351851851854</v>
      </c>
      <c r="E170" s="36">
        <f t="shared" si="303"/>
        <v>0.95872685185185191</v>
      </c>
      <c r="F170" s="37">
        <f t="shared" ref="F170:H170" si="304">F44</f>
        <v>0.4</v>
      </c>
      <c r="G170" s="37">
        <f t="shared" si="304"/>
        <v>10</v>
      </c>
      <c r="H170" s="51" t="str">
        <f t="shared" si="304"/>
        <v>Mioveni Autogara Vulturul</v>
      </c>
      <c r="I170" s="43">
        <v>0.89583333333333337</v>
      </c>
      <c r="J170" s="43">
        <v>0.91666666666666663</v>
      </c>
      <c r="K170" s="43">
        <v>0.9375</v>
      </c>
      <c r="L170" s="43">
        <v>0.95833333333333337</v>
      </c>
      <c r="M170" s="44">
        <v>0.97916666666666663</v>
      </c>
    </row>
    <row r="171" spans="1:13" ht="12.75" customHeight="1" x14ac:dyDescent="0.25">
      <c r="A171" s="35"/>
      <c r="B171" s="36"/>
      <c r="C171" s="36"/>
      <c r="D171" s="36"/>
      <c r="E171" s="36"/>
      <c r="F171" s="37"/>
      <c r="G171" s="37"/>
      <c r="H171" s="42"/>
      <c r="I171" s="36"/>
      <c r="J171" s="36"/>
      <c r="K171" s="36"/>
      <c r="L171" s="36"/>
      <c r="M171" s="39"/>
    </row>
    <row r="172" spans="1:13" ht="12.75" customHeight="1" x14ac:dyDescent="0.25">
      <c r="A172" s="45" t="s">
        <v>57</v>
      </c>
      <c r="B172" s="46" t="s">
        <v>57</v>
      </c>
      <c r="C172" s="46" t="s">
        <v>57</v>
      </c>
      <c r="D172" s="46" t="s">
        <v>57</v>
      </c>
      <c r="E172" s="46" t="s">
        <v>57</v>
      </c>
      <c r="F172" s="46"/>
      <c r="G172" s="46"/>
      <c r="H172" s="47"/>
      <c r="I172" s="48" t="str">
        <f t="shared" ref="I172:M172" si="305">A172</f>
        <v>1=7</v>
      </c>
      <c r="J172" s="48" t="str">
        <f t="shared" si="305"/>
        <v>1=7</v>
      </c>
      <c r="K172" s="48" t="str">
        <f t="shared" si="305"/>
        <v>1=7</v>
      </c>
      <c r="L172" s="48" t="str">
        <f t="shared" si="305"/>
        <v>1=7</v>
      </c>
      <c r="M172" s="49" t="str">
        <f t="shared" si="305"/>
        <v>1=7</v>
      </c>
    </row>
    <row r="173" spans="1:13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5">
      <c r="A174" s="56" t="s">
        <v>29</v>
      </c>
      <c r="B174" s="57"/>
      <c r="C174" s="57"/>
      <c r="D174" s="57"/>
      <c r="E174" s="58"/>
      <c r="F174" s="15" t="s">
        <v>30</v>
      </c>
      <c r="G174" s="16" t="s">
        <v>31</v>
      </c>
      <c r="H174" s="16" t="s">
        <v>32</v>
      </c>
      <c r="I174" s="59" t="s">
        <v>33</v>
      </c>
      <c r="J174" s="57"/>
      <c r="K174" s="57"/>
      <c r="L174" s="57"/>
      <c r="M174" s="60"/>
    </row>
    <row r="175" spans="1:13" ht="12.75" customHeight="1" x14ac:dyDescent="0.25">
      <c r="A175" s="64" t="s">
        <v>34</v>
      </c>
      <c r="B175" s="62"/>
      <c r="C175" s="62"/>
      <c r="D175" s="62"/>
      <c r="E175" s="65"/>
      <c r="F175" s="18"/>
      <c r="G175" s="18" t="s">
        <v>35</v>
      </c>
      <c r="H175" s="19" t="s">
        <v>36</v>
      </c>
      <c r="I175" s="61" t="s">
        <v>34</v>
      </c>
      <c r="J175" s="62"/>
      <c r="K175" s="62"/>
      <c r="L175" s="62"/>
      <c r="M175" s="63"/>
    </row>
    <row r="176" spans="1:13" ht="12.75" customHeight="1" x14ac:dyDescent="0.25">
      <c r="A176" s="20" t="s">
        <v>98</v>
      </c>
      <c r="B176" s="16" t="s">
        <v>99</v>
      </c>
      <c r="C176" s="16" t="s">
        <v>100</v>
      </c>
      <c r="D176" s="16"/>
      <c r="E176" s="16"/>
      <c r="F176" s="15"/>
      <c r="G176" s="15"/>
      <c r="H176" s="16"/>
      <c r="I176" s="16" t="str">
        <f t="shared" ref="I176:K176" si="306">A176</f>
        <v>C46</v>
      </c>
      <c r="J176" s="16" t="str">
        <f t="shared" si="306"/>
        <v>C47</v>
      </c>
      <c r="K176" s="16" t="str">
        <f t="shared" si="306"/>
        <v>C48</v>
      </c>
      <c r="L176" s="16"/>
      <c r="M176" s="21"/>
    </row>
    <row r="177" spans="1:13" ht="12.75" customHeight="1" x14ac:dyDescent="0.25">
      <c r="A177" s="23" t="s">
        <v>20</v>
      </c>
      <c r="B177" s="24" t="s">
        <v>20</v>
      </c>
      <c r="C177" s="24" t="s">
        <v>20</v>
      </c>
      <c r="D177" s="24"/>
      <c r="E177" s="24"/>
      <c r="F177" s="18"/>
      <c r="G177" s="18"/>
      <c r="H177" s="19"/>
      <c r="I177" s="24" t="str">
        <f t="shared" ref="I177:K177" si="307">A177</f>
        <v>A</v>
      </c>
      <c r="J177" s="24" t="str">
        <f t="shared" si="307"/>
        <v>A</v>
      </c>
      <c r="K177" s="24" t="str">
        <f t="shared" si="307"/>
        <v>A</v>
      </c>
      <c r="L177" s="24"/>
      <c r="M177" s="25"/>
    </row>
    <row r="178" spans="1:13" ht="12.75" customHeight="1" x14ac:dyDescent="0.25">
      <c r="A178" s="26">
        <v>0.95833333333333337</v>
      </c>
      <c r="B178" s="27">
        <v>0.97916666666666663</v>
      </c>
      <c r="C178" s="27">
        <v>0</v>
      </c>
      <c r="D178" s="27"/>
      <c r="E178" s="27"/>
      <c r="F178" s="28">
        <f t="shared" ref="F178:H178" si="308">F52</f>
        <v>0</v>
      </c>
      <c r="G178" s="28">
        <f t="shared" si="308"/>
        <v>0</v>
      </c>
      <c r="H178" s="50" t="str">
        <f t="shared" si="308"/>
        <v>Pitesti Autogara Astra Tours</v>
      </c>
      <c r="I178" s="30">
        <f t="shared" ref="I178:K178" si="309">I179+TIME(0,0,(3600*($O17-$O16)/(INDEX($T$5:$AB$6,MATCH(I$177,$S$5:$S$6,0),MATCH(CONCATENATE($P17,$Q17),$T$4:$AB$4,0)))+$T$8))</f>
        <v>2.1226851851851851E-2</v>
      </c>
      <c r="J178" s="30">
        <f t="shared" si="309"/>
        <v>0.2295601851851852</v>
      </c>
      <c r="K178" s="30">
        <f t="shared" si="309"/>
        <v>0.24344907407407407</v>
      </c>
      <c r="L178" s="30"/>
      <c r="M178" s="31"/>
    </row>
    <row r="179" spans="1:13" ht="12.75" customHeight="1" x14ac:dyDescent="0.25">
      <c r="A179" s="35">
        <f t="shared" ref="A179:C179" si="310">A178+TIME(0,0,(3600*($O17-$O16)/(INDEX($T$5:$AB$6,MATCH(A$177,$S$5:$S$6,0),MATCH(CONCATENATE($P17,$Q17),$T$4:$AB$4,0)))+$T$8))</f>
        <v>0.96372685185185192</v>
      </c>
      <c r="B179" s="36">
        <f t="shared" si="310"/>
        <v>0.98456018518518518</v>
      </c>
      <c r="C179" s="36">
        <f t="shared" si="310"/>
        <v>5.3935185185185188E-3</v>
      </c>
      <c r="D179" s="36"/>
      <c r="E179" s="36"/>
      <c r="F179" s="37">
        <f t="shared" ref="F179:H179" si="311">F53</f>
        <v>4.8</v>
      </c>
      <c r="G179" s="37">
        <f t="shared" si="311"/>
        <v>1</v>
      </c>
      <c r="H179" s="51" t="str">
        <f t="shared" si="311"/>
        <v>Maracineni Blocuri</v>
      </c>
      <c r="I179" s="36">
        <f t="shared" ref="I179:K179" si="312">I180+TIME(0,0,(3600*($O18-$O17)/(INDEX($T$5:$AB$6,MATCH(I$177,$S$5:$S$6,0),MATCH(CONCATENATE($P18,$Q18),$T$4:$AB$4,0)))+$T$8))</f>
        <v>1.5833333333333331E-2</v>
      </c>
      <c r="J179" s="36">
        <f t="shared" si="312"/>
        <v>0.22416666666666668</v>
      </c>
      <c r="K179" s="36">
        <f t="shared" si="312"/>
        <v>0.23805555555555555</v>
      </c>
      <c r="L179" s="36"/>
      <c r="M179" s="39"/>
    </row>
    <row r="180" spans="1:13" ht="12.75" customHeight="1" x14ac:dyDescent="0.25">
      <c r="A180" s="35">
        <f t="shared" ref="A180:C180" si="313">A179+TIME(0,0,(3600*($O18-$O17)/(INDEX($T$5:$AB$6,MATCH(A$177,$S$5:$S$6,0),MATCH(CONCATENATE($P18,$Q18),$T$4:$AB$4,0)))+$T$8))</f>
        <v>0.9689120370370371</v>
      </c>
      <c r="B180" s="36">
        <f t="shared" si="313"/>
        <v>0.98974537037037036</v>
      </c>
      <c r="C180" s="36">
        <f t="shared" si="313"/>
        <v>1.0578703703703705E-2</v>
      </c>
      <c r="D180" s="36"/>
      <c r="E180" s="36"/>
      <c r="F180" s="37">
        <f t="shared" ref="F180:H180" si="314">F54</f>
        <v>4.5999999999999996</v>
      </c>
      <c r="G180" s="37">
        <f t="shared" si="314"/>
        <v>2</v>
      </c>
      <c r="H180" s="51" t="str">
        <f t="shared" si="314"/>
        <v>Colibasi Ramificatie</v>
      </c>
      <c r="I180" s="36">
        <f t="shared" ref="I180:K180" si="315">I181+TIME(0,0,(3600*($O19-$O18)/(INDEX($T$5:$AB$6,MATCH(I$177,$S$5:$S$6,0),MATCH(CONCATENATE($P19,$Q19),$T$4:$AB$4,0)))+$T$8))</f>
        <v>1.0648148148148146E-2</v>
      </c>
      <c r="J180" s="36">
        <f t="shared" si="315"/>
        <v>0.2189814814814815</v>
      </c>
      <c r="K180" s="36">
        <f t="shared" si="315"/>
        <v>0.23287037037037037</v>
      </c>
      <c r="L180" s="36"/>
      <c r="M180" s="39"/>
    </row>
    <row r="181" spans="1:13" ht="12.75" customHeight="1" x14ac:dyDescent="0.25">
      <c r="A181" s="35">
        <f t="shared" ref="A181:C181" si="316">A180+TIME(0,0,(3600*($O19-$O18)/(INDEX($T$5:$AB$6,MATCH(A$177,$S$5:$S$6,0),MATCH(CONCATENATE($P19,$Q19),$T$4:$AB$4,0)))+$T$8))</f>
        <v>0.97211805555555564</v>
      </c>
      <c r="B181" s="36">
        <f t="shared" si="316"/>
        <v>0.9929513888888889</v>
      </c>
      <c r="C181" s="36">
        <f t="shared" si="316"/>
        <v>1.3784722222222223E-2</v>
      </c>
      <c r="D181" s="36"/>
      <c r="E181" s="36"/>
      <c r="F181" s="37">
        <f t="shared" ref="F181:H181" si="317">F55</f>
        <v>2.7</v>
      </c>
      <c r="G181" s="37">
        <f t="shared" si="317"/>
        <v>3</v>
      </c>
      <c r="H181" s="51" t="str">
        <f t="shared" si="317"/>
        <v>Colibasi Scoala</v>
      </c>
      <c r="I181" s="36">
        <f t="shared" ref="I181:K181" si="318">I182+TIME(0,0,(3600*($O20-$O19)/(INDEX($T$5:$AB$6,MATCH(I$177,$S$5:$S$6,0),MATCH(CONCATENATE($P20,$Q20),$T$4:$AB$4,0)))+$T$8))</f>
        <v>7.4421296296296284E-3</v>
      </c>
      <c r="J181" s="36">
        <f t="shared" si="318"/>
        <v>0.21577546296296299</v>
      </c>
      <c r="K181" s="36">
        <f t="shared" si="318"/>
        <v>0.22966435185185186</v>
      </c>
      <c r="L181" s="36"/>
      <c r="M181" s="39"/>
    </row>
    <row r="182" spans="1:13" ht="12.75" customHeight="1" x14ac:dyDescent="0.25">
      <c r="A182" s="35">
        <f t="shared" ref="A182:C182" si="319">A181+TIME(0,0,(3600*($O20-$O19)/(INDEX($T$5:$AB$6,MATCH(A$177,$S$5:$S$6,0),MATCH(CONCATENATE($P20,$Q20),$T$4:$AB$4,0)))+$T$8))</f>
        <v>0.97376157407407415</v>
      </c>
      <c r="B182" s="36">
        <f t="shared" si="319"/>
        <v>0.99459490740740741</v>
      </c>
      <c r="C182" s="36">
        <f t="shared" si="319"/>
        <v>1.5428240740740741E-2</v>
      </c>
      <c r="D182" s="36"/>
      <c r="E182" s="36"/>
      <c r="F182" s="37">
        <f t="shared" ref="F182:H182" si="320">F56</f>
        <v>1.2</v>
      </c>
      <c r="G182" s="37">
        <f t="shared" si="320"/>
        <v>4</v>
      </c>
      <c r="H182" s="51" t="str">
        <f t="shared" si="320"/>
        <v>Mioveni Vama (F)</v>
      </c>
      <c r="I182" s="36">
        <f t="shared" ref="I182:K182" si="321">I183+TIME(0,0,(3600*($O21-$O20)/(INDEX($T$5:$AB$6,MATCH(I$177,$S$5:$S$6,0),MATCH(CONCATENATE($P21,$Q21),$T$4:$AB$4,0)))+$T$8))</f>
        <v>5.7986111111111103E-3</v>
      </c>
      <c r="J182" s="36">
        <f t="shared" si="321"/>
        <v>0.21413194444444447</v>
      </c>
      <c r="K182" s="36">
        <f t="shared" si="321"/>
        <v>0.22802083333333334</v>
      </c>
      <c r="L182" s="36"/>
      <c r="M182" s="39"/>
    </row>
    <row r="183" spans="1:13" ht="12.75" customHeight="1" x14ac:dyDescent="0.25">
      <c r="A183" s="35">
        <f t="shared" ref="A183:C183" si="322">A182+TIME(0,0,(3600*($O21-$O20)/(INDEX($T$5:$AB$6,MATCH(A$177,$S$5:$S$6,0),MATCH(CONCATENATE($P21,$Q21),$T$4:$AB$4,0)))+$T$8))</f>
        <v>0.97478009259259268</v>
      </c>
      <c r="B183" s="36">
        <f t="shared" si="322"/>
        <v>0.99561342592592594</v>
      </c>
      <c r="C183" s="36">
        <f t="shared" si="322"/>
        <v>1.6446759259259258E-2</v>
      </c>
      <c r="D183" s="36"/>
      <c r="E183" s="36"/>
      <c r="F183" s="37">
        <f t="shared" ref="F183:H183" si="323">F57</f>
        <v>0.6</v>
      </c>
      <c r="G183" s="37">
        <f t="shared" si="323"/>
        <v>5</v>
      </c>
      <c r="H183" s="51" t="str">
        <f t="shared" si="323"/>
        <v>Mioveni Aristocrat (F)</v>
      </c>
      <c r="I183" s="36">
        <f t="shared" ref="I183:K183" si="324">I184+TIME(0,0,(3600*($O22-$O21)/(INDEX($T$5:$AB$6,MATCH(I$177,$S$5:$S$6,0),MATCH(CONCATENATE($P22,$Q22),$T$4:$AB$4,0)))+$T$8))</f>
        <v>4.7800925925925919E-3</v>
      </c>
      <c r="J183" s="36">
        <f t="shared" si="324"/>
        <v>0.21311342592592594</v>
      </c>
      <c r="K183" s="36">
        <f t="shared" si="324"/>
        <v>0.22700231481481481</v>
      </c>
      <c r="L183" s="36"/>
      <c r="M183" s="39"/>
    </row>
    <row r="184" spans="1:13" ht="12.75" customHeight="1" x14ac:dyDescent="0.25">
      <c r="A184" s="35">
        <f t="shared" ref="A184:C184" si="325">A183+TIME(0,0,(3600*($O22-$O21)/(INDEX($T$5:$AB$6,MATCH(A$177,$S$5:$S$6,0),MATCH(CONCATENATE($P22,$Q22),$T$4:$AB$4,0)))+$T$8))</f>
        <v>0.9759027777777779</v>
      </c>
      <c r="B184" s="36">
        <f t="shared" si="325"/>
        <v>0.99673611111111116</v>
      </c>
      <c r="C184" s="36">
        <f t="shared" si="325"/>
        <v>1.7569444444444443E-2</v>
      </c>
      <c r="D184" s="36"/>
      <c r="E184" s="36"/>
      <c r="F184" s="37">
        <f t="shared" ref="F184:H184" si="326">F58</f>
        <v>0.7</v>
      </c>
      <c r="G184" s="37">
        <f t="shared" si="326"/>
        <v>6</v>
      </c>
      <c r="H184" s="51" t="str">
        <f t="shared" si="326"/>
        <v>Mioveni Lidl (F)</v>
      </c>
      <c r="I184" s="36">
        <f t="shared" ref="I184:K184" si="327">I185+TIME(0,0,(3600*($O23-$O22)/(INDEX($T$5:$AB$6,MATCH(I$177,$S$5:$S$6,0),MATCH(CONCATENATE($P23,$Q23),$T$4:$AB$4,0)))+$T$8))</f>
        <v>3.657407407407407E-3</v>
      </c>
      <c r="J184" s="36">
        <f t="shared" si="327"/>
        <v>0.21199074074074076</v>
      </c>
      <c r="K184" s="36">
        <f t="shared" si="327"/>
        <v>0.22587962962962962</v>
      </c>
      <c r="L184" s="36"/>
      <c r="M184" s="39"/>
    </row>
    <row r="185" spans="1:13" ht="12.75" customHeight="1" x14ac:dyDescent="0.25">
      <c r="A185" s="35">
        <f t="shared" ref="A185:C185" si="328">A184+TIME(0,0,(3600*($O23-$O22)/(INDEX($T$5:$AB$6,MATCH(A$177,$S$5:$S$6,0),MATCH(CONCATENATE($P23,$Q23),$T$4:$AB$4,0)))+$T$8))</f>
        <v>0.97702546296296311</v>
      </c>
      <c r="B185" s="36">
        <f t="shared" si="328"/>
        <v>0.99785879629629637</v>
      </c>
      <c r="C185" s="36">
        <f t="shared" si="328"/>
        <v>1.8692129629629628E-2</v>
      </c>
      <c r="D185" s="36"/>
      <c r="E185" s="36"/>
      <c r="F185" s="37">
        <f t="shared" ref="F185:H185" si="329">F59</f>
        <v>0.7</v>
      </c>
      <c r="G185" s="37">
        <f t="shared" si="329"/>
        <v>7</v>
      </c>
      <c r="H185" s="51" t="str">
        <f t="shared" si="329"/>
        <v>Mioveni Robea (F)</v>
      </c>
      <c r="I185" s="36">
        <f t="shared" ref="I185:K185" si="330">I186+TIME(0,0,(3600*($O24-$O23)/(INDEX($T$5:$AB$6,MATCH(I$177,$S$5:$S$6,0),MATCH(CONCATENATE($P24,$Q24),$T$4:$AB$4,0)))+$T$8))</f>
        <v>2.5347222222222221E-3</v>
      </c>
      <c r="J185" s="36">
        <f t="shared" si="330"/>
        <v>0.21086805555555557</v>
      </c>
      <c r="K185" s="36">
        <f t="shared" si="330"/>
        <v>0.22475694444444444</v>
      </c>
      <c r="L185" s="36"/>
      <c r="M185" s="39"/>
    </row>
    <row r="186" spans="1:13" ht="12.75" customHeight="1" x14ac:dyDescent="0.25">
      <c r="A186" s="35">
        <f t="shared" ref="A186:C186" si="331">A185+TIME(0,0,(3600*($O24-$O23)/(INDEX($T$5:$AB$6,MATCH(A$177,$S$5:$S$6,0),MATCH(CONCATENATE($P24,$Q24),$T$4:$AB$4,0)))+$T$8))</f>
        <v>0.97793981481481496</v>
      </c>
      <c r="B186" s="36">
        <f t="shared" si="331"/>
        <v>0.99877314814814822</v>
      </c>
      <c r="C186" s="36">
        <f t="shared" si="331"/>
        <v>1.9606481481481478E-2</v>
      </c>
      <c r="D186" s="36"/>
      <c r="E186" s="36"/>
      <c r="F186" s="37">
        <f t="shared" ref="F186:H186" si="332">F60</f>
        <v>0.5</v>
      </c>
      <c r="G186" s="37">
        <f t="shared" si="332"/>
        <v>8</v>
      </c>
      <c r="H186" s="51" t="str">
        <f t="shared" si="332"/>
        <v>Mioveni Profi (F)</v>
      </c>
      <c r="I186" s="36">
        <f t="shared" ref="I186:K186" si="333">I187+TIME(0,0,(3600*($O25-$O24)/(INDEX($T$5:$AB$6,MATCH(I$177,$S$5:$S$6,0),MATCH(CONCATENATE($P25,$Q25),$T$4:$AB$4,0)))+$T$8))</f>
        <v>1.6203703703703703E-3</v>
      </c>
      <c r="J186" s="36">
        <f t="shared" si="333"/>
        <v>0.20995370370370373</v>
      </c>
      <c r="K186" s="36">
        <f t="shared" si="333"/>
        <v>0.22384259259259259</v>
      </c>
      <c r="L186" s="36"/>
      <c r="M186" s="39"/>
    </row>
    <row r="187" spans="1:13" ht="12.75" customHeight="1" x14ac:dyDescent="0.25">
      <c r="A187" s="35">
        <f t="shared" ref="A187:C187" si="334">A186+TIME(0,0,(3600*($O25-$O24)/(INDEX($T$5:$AB$6,MATCH(A$177,$S$5:$S$6,0),MATCH(CONCATENATE($P25,$Q25),$T$4:$AB$4,0)))+$T$8))</f>
        <v>0.97875000000000012</v>
      </c>
      <c r="B187" s="36">
        <f t="shared" si="334"/>
        <v>0.99958333333333338</v>
      </c>
      <c r="C187" s="36">
        <f t="shared" si="334"/>
        <v>2.0416666666666663E-2</v>
      </c>
      <c r="D187" s="36"/>
      <c r="E187" s="36"/>
      <c r="F187" s="37">
        <f t="shared" ref="F187:H187" si="335">F61</f>
        <v>0.4</v>
      </c>
      <c r="G187" s="37">
        <f t="shared" si="335"/>
        <v>9</v>
      </c>
      <c r="H187" s="51" t="str">
        <f t="shared" si="335"/>
        <v>Mioveni Bulevardul Dacia (F)</v>
      </c>
      <c r="I187" s="36">
        <f t="shared" ref="I187:K187" si="336">I188+TIME(0,0,(3600*($O26-$O25)/(INDEX($T$5:$AB$6,MATCH(I$177,$S$5:$S$6,0),MATCH(CONCATENATE($P26,$Q26),$T$4:$AB$4,0)))+$T$8))</f>
        <v>8.1018518518518516E-4</v>
      </c>
      <c r="J187" s="36">
        <f t="shared" si="336"/>
        <v>0.20914351851851853</v>
      </c>
      <c r="K187" s="36">
        <f t="shared" si="336"/>
        <v>0.2230324074074074</v>
      </c>
      <c r="L187" s="36"/>
      <c r="M187" s="39"/>
    </row>
    <row r="188" spans="1:13" ht="12.75" customHeight="1" x14ac:dyDescent="0.25">
      <c r="A188" s="35">
        <f t="shared" ref="A188:C188" si="337">A187+TIME(0,0,(3600*($O26-$O25)/(INDEX($T$5:$AB$6,MATCH(A$177,$S$5:$S$6,0),MATCH(CONCATENATE($P26,$Q26),$T$4:$AB$4,0)))+$T$8))</f>
        <v>0.97956018518518528</v>
      </c>
      <c r="B188" s="36">
        <f t="shared" si="337"/>
        <v>1.0003935185185187</v>
      </c>
      <c r="C188" s="36">
        <f t="shared" si="337"/>
        <v>2.1226851851851847E-2</v>
      </c>
      <c r="D188" s="36"/>
      <c r="E188" s="36"/>
      <c r="F188" s="37">
        <f t="shared" ref="F188:H188" si="338">F62</f>
        <v>0.4</v>
      </c>
      <c r="G188" s="37">
        <f t="shared" si="338"/>
        <v>10</v>
      </c>
      <c r="H188" s="51" t="str">
        <f t="shared" si="338"/>
        <v>Mioveni Autogara Vulturul</v>
      </c>
      <c r="I188" s="43">
        <v>0</v>
      </c>
      <c r="J188" s="43">
        <v>0.20833333333333334</v>
      </c>
      <c r="K188" s="43">
        <v>0.22222222222222221</v>
      </c>
      <c r="L188" s="43"/>
      <c r="M188" s="44"/>
    </row>
    <row r="189" spans="1:13" ht="12.75" customHeight="1" x14ac:dyDescent="0.25">
      <c r="A189" s="35"/>
      <c r="B189" s="36"/>
      <c r="C189" s="36"/>
      <c r="D189" s="36"/>
      <c r="E189" s="36"/>
      <c r="F189" s="37"/>
      <c r="G189" s="37"/>
      <c r="H189" s="42"/>
      <c r="I189" s="36"/>
      <c r="J189" s="36"/>
      <c r="K189" s="36"/>
      <c r="L189" s="36"/>
      <c r="M189" s="39"/>
    </row>
    <row r="190" spans="1:13" ht="12.75" customHeight="1" x14ac:dyDescent="0.25">
      <c r="A190" s="45" t="s">
        <v>57</v>
      </c>
      <c r="B190" s="46" t="s">
        <v>57</v>
      </c>
      <c r="C190" s="46" t="s">
        <v>57</v>
      </c>
      <c r="D190" s="46"/>
      <c r="E190" s="46"/>
      <c r="F190" s="46"/>
      <c r="G190" s="46"/>
      <c r="H190" s="47"/>
      <c r="I190" s="48" t="str">
        <f t="shared" ref="I190:K190" si="339">A190</f>
        <v>1=7</v>
      </c>
      <c r="J190" s="48" t="str">
        <f t="shared" si="339"/>
        <v>1=7</v>
      </c>
      <c r="K190" s="48" t="str">
        <f t="shared" si="339"/>
        <v>1=7</v>
      </c>
      <c r="L190" s="48"/>
      <c r="M190" s="49"/>
    </row>
    <row r="191" spans="1:13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2.75" customHeight="1" x14ac:dyDescent="0.3">
      <c r="I192" s="5" t="s">
        <v>101</v>
      </c>
    </row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</sheetData>
  <mergeCells count="44">
    <mergeCell ref="A138:E138"/>
    <mergeCell ref="I138:M138"/>
    <mergeCell ref="A139:E139"/>
    <mergeCell ref="I139:M139"/>
    <mergeCell ref="A156:E156"/>
    <mergeCell ref="I156:M156"/>
    <mergeCell ref="A157:E157"/>
    <mergeCell ref="A174:E174"/>
    <mergeCell ref="I174:M174"/>
    <mergeCell ref="A175:E175"/>
    <mergeCell ref="I175:M175"/>
    <mergeCell ref="I157:M157"/>
    <mergeCell ref="I85:M85"/>
    <mergeCell ref="I120:M120"/>
    <mergeCell ref="I121:M121"/>
    <mergeCell ref="A85:E85"/>
    <mergeCell ref="A102:E102"/>
    <mergeCell ref="I102:M102"/>
    <mergeCell ref="A103:E103"/>
    <mergeCell ref="I103:M103"/>
    <mergeCell ref="A120:E120"/>
    <mergeCell ref="A121:E121"/>
    <mergeCell ref="A66:E66"/>
    <mergeCell ref="I66:M66"/>
    <mergeCell ref="A67:E67"/>
    <mergeCell ref="I67:M67"/>
    <mergeCell ref="A84:E84"/>
    <mergeCell ref="I84:M84"/>
    <mergeCell ref="I13:M13"/>
    <mergeCell ref="I48:M48"/>
    <mergeCell ref="I49:M49"/>
    <mergeCell ref="A13:E13"/>
    <mergeCell ref="A30:E30"/>
    <mergeCell ref="I30:M30"/>
    <mergeCell ref="A31:E31"/>
    <mergeCell ref="I31:M31"/>
    <mergeCell ref="A48:E48"/>
    <mergeCell ref="A49:E49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2022-10-21T17:05:29Z</dcterms:modified>
</cp:coreProperties>
</file>